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465" tabRatio="891" activeTab="1"/>
  </bookViews>
  <sheets>
    <sheet name="Ohjeet" sheetId="1" r:id="rId1"/>
    <sheet name="Erittely" sheetId="2" r:id="rId2"/>
    <sheet name="Rahoitussuunnitelma" sheetId="3" r:id="rId3"/>
    <sheet name="LoppuselvitysErittely" sheetId="4" r:id="rId4"/>
    <sheet name="Loppuraportti" sheetId="5" r:id="rId5"/>
  </sheets>
  <definedNames>
    <definedName name="Alkuperäinen_aihe">#REF!,#REF!,#REF!</definedName>
    <definedName name="Etusivu">"Picture 2"</definedName>
    <definedName name="Omat_autot">#REF!</definedName>
    <definedName name="_xlnm.Print_Area" localSheetId="1">'Erittely'!$A$1:$J$151</definedName>
    <definedName name="_xlnm.Print_Area" localSheetId="3">'LoppuselvitysErittely'!$A$1:$I$98</definedName>
    <definedName name="_xlnm.Print_Titles" localSheetId="1">'Erittely'!$3:$5</definedName>
    <definedName name="_xlnm.Print_Titles" localSheetId="3">'LoppuselvitysErittely'!$4:$8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ses:
kommentit merkitty punaisella kolmiolla</t>
        </r>
      </text>
    </comment>
  </commentList>
</comments>
</file>

<file path=xl/comments2.xml><?xml version="1.0" encoding="utf-8"?>
<comments xmlns="http://schemas.openxmlformats.org/spreadsheetml/2006/main">
  <authors>
    <author>ses</author>
    <author>Pirjo Koskelo</author>
  </authors>
  <commentList>
    <comment ref="A17"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 authorId="0">
      <text>
        <r>
          <rPr>
            <b/>
            <sz val="8"/>
            <rFont val="Tahoma"/>
            <family val="2"/>
          </rPr>
          <t>ses:</t>
        </r>
        <r>
          <rPr>
            <sz val="8"/>
            <rFont val="Tahoma"/>
            <family val="2"/>
          </rPr>
          <t xml:space="preserve">
omistaja-tuottajan hankeelle tekemä työ merkitään kiinteänä kokonaiskorvauksena</t>
        </r>
      </text>
    </comment>
    <comment ref="A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 authorId="1">
      <text>
        <r>
          <rPr>
            <b/>
            <sz val="9"/>
            <rFont val="Tahoma"/>
            <family val="2"/>
          </rPr>
          <t xml:space="preserve">ses:
</t>
        </r>
        <r>
          <rPr>
            <sz val="9"/>
            <rFont val="Tahoma"/>
            <family val="2"/>
          </rPr>
          <t xml:space="preserve">Kehittämisen kustannusarvioon sisällytetään vain kehittämishankkeeseen välittömästi kohdistetut kulut. Kustannusarvioon ei saa sisältää varausta satunnaisiin kuluihin eikä hallintokuluja, nämä erät sisällytetään elokuvatuotannon kustannusarvioon.
Kustannusarvioon tulee kirjata työntekijän/työn suorittajan nimi niiltä osin kuin ne ovat hakemusvaiheessa tiedossa.
Tuotantoyhtiön oman kaluston käyttö tulee merkitä kustannusarvioon.
</t>
        </r>
        <r>
          <rPr>
            <sz val="9"/>
            <rFont val="Tahoma"/>
            <family val="2"/>
          </rPr>
          <t xml:space="preserve">
</t>
        </r>
      </text>
    </comment>
    <comment ref="A4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List>
</comments>
</file>

<file path=xl/comments3.xml><?xml version="1.0" encoding="utf-8"?>
<comments xmlns="http://schemas.openxmlformats.org/spreadsheetml/2006/main">
  <authors>
    <author>Koskelo</author>
  </authors>
  <commentList>
    <comment ref="G3" authorId="0">
      <text>
        <r>
          <rPr>
            <sz val="9"/>
            <rFont val="Tahoma"/>
            <family val="2"/>
          </rPr>
          <t>Päivää rahoitussuunnitelma. Muista muuttaa päivämäärä, kun laadit rahoitussuunnitelmasta uuden version.
Erittele jokainen rahoittaja (sarake C)  ja euromäärä (sarake F) omalle rivilleen.
Lisää rivejä tarvittaessa.
Ohjeet suojauksen purkamiseen ovat taulukossa Ohjeet.</t>
        </r>
        <r>
          <rPr>
            <b/>
            <sz val="9"/>
            <rFont val="Tahoma"/>
            <family val="2"/>
          </rPr>
          <t xml:space="preserve">
</t>
        </r>
      </text>
    </comment>
    <comment ref="B9" authorId="0">
      <text>
        <r>
          <rPr>
            <sz val="9"/>
            <rFont val="Tahoma"/>
            <family val="2"/>
          </rPr>
          <t xml:space="preserve">Jos elokuva on saanut enemmän kuin 3 kehittämistukea lisää rivejä
</t>
        </r>
      </text>
    </comment>
    <comment ref="C15" authorId="0">
      <text>
        <r>
          <rPr>
            <sz val="9"/>
            <rFont val="Tahoma"/>
            <family val="2"/>
          </rPr>
          <t xml:space="preserve">Erittele jokainen rahoittaja (sarake C) ja euromäärä (sarake F) omalle rivilleen. 
Lisää rivejä tarvittaessa.
</t>
        </r>
      </text>
    </comment>
    <comment ref="C23" authorId="0">
      <text>
        <r>
          <rPr>
            <sz val="9"/>
            <rFont val="Tahoma"/>
            <family val="2"/>
          </rPr>
          <t xml:space="preserve">Erittele jokainen rahoittaja (sarake C) ja euromäärä (sarake F) omalle rivilleen. 
Lisää rivejä tarvittaessa.
</t>
        </r>
      </text>
    </comment>
    <comment ref="C30" authorId="0">
      <text>
        <r>
          <rPr>
            <sz val="9"/>
            <rFont val="Tahoma"/>
            <family val="2"/>
          </rPr>
          <t xml:space="preserve">Erittele jokainen rahoittaja (sarake C) ja euromäärä (sarake F) omalle rivilleen. 
Lisää rivejä tarvittaessa.
</t>
        </r>
      </text>
    </comment>
    <comment ref="C36" authorId="0">
      <text>
        <r>
          <rPr>
            <sz val="9"/>
            <rFont val="Tahoma"/>
            <family val="2"/>
          </rPr>
          <t xml:space="preserve">Erittele jokainen rahoittaja (sarake C) ja euromäärä (sarake F) omalle rivilleen. 
Lisää rivejä tarvittaessa.
</t>
        </r>
      </text>
    </comment>
    <comment ref="C45" authorId="0">
      <text>
        <r>
          <rPr>
            <sz val="9"/>
            <rFont val="Tahoma"/>
            <family val="2"/>
          </rPr>
          <t xml:space="preserve">Erittele jokainen rahoittaja (sarake C) ja euromäärä (sarake F) omalle rivilleen. 
Lisää rivejä tarvittaessa.
</t>
        </r>
      </text>
    </comment>
    <comment ref="D53" authorId="0">
      <text>
        <r>
          <rPr>
            <sz val="9"/>
            <rFont val="Tahoma"/>
            <family val="2"/>
          </rPr>
          <t xml:space="preserve">Tukioppaan kohdassa Tuotantotukisopimus - Rahoitussuunnitelma kerrotaan mistä tuotantoyhtiön omarahoitus voi koostua
</t>
        </r>
      </text>
    </comment>
  </commentList>
</comments>
</file>

<file path=xl/comments5.xml><?xml version="1.0" encoding="utf-8"?>
<comments xmlns="http://schemas.openxmlformats.org/spreadsheetml/2006/main">
  <authors>
    <author>ses</author>
    <author>Pirjo Koskelo</author>
  </authors>
  <commentList>
    <comment ref="A2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Tieto sähköiseen hakujärjestelmään hakemuksen liitteisiin jätetystä loppuselvityksestä lähetetään sähköpostilla osoitteeseen: pirjo.koskelo@ses.fi
Kehittämistuen loppuselvityksen hyväksyminen säätiössä on kaksivaiheinen prosessi. Ensin tukea myöntänyt tuotantoneuvoja käy loppuselvityksen läpi ja hyväksyy kehittämistuella tehdyn työn. Toisessa vaiheessa tuotantotukikoordinaattori tarkastaa ja hyväksyy numeerisen osuuden.
Mikäli kehittämistuella on kirjoitettu käsikirjoitus, tulee se ladata sähköiseen hakujärjestelmään hakemuksen liitteisiin.
Huom!: 
Loppuselvitys puuttuu -automaattiviesti poistuu vasta, kun loppuselvitys on hyväksytty säätiössä ja tuotantotuen viimeinen maksuerä on maksettu.
</t>
        </r>
      </text>
    </comment>
  </commentList>
</comments>
</file>

<file path=xl/sharedStrings.xml><?xml version="1.0" encoding="utf-8"?>
<sst xmlns="http://schemas.openxmlformats.org/spreadsheetml/2006/main" count="446" uniqueCount="222">
  <si>
    <t>Tuotantoyhtiö:</t>
  </si>
  <si>
    <t>Elokuvan nimi:</t>
  </si>
  <si>
    <t>Tuotantopäällikkö</t>
  </si>
  <si>
    <t>Ohjaaja</t>
  </si>
  <si>
    <t>Casting</t>
  </si>
  <si>
    <t>Kuvaaja</t>
  </si>
  <si>
    <t>Äänisuunnittelija</t>
  </si>
  <si>
    <t>Lavastaja</t>
  </si>
  <si>
    <t>Koekuvaukset</t>
  </si>
  <si>
    <t>Käännökset</t>
  </si>
  <si>
    <t>KÄSIKIRJOITUS JA TUOTANNONVALMISTELU YHTEENSÄ</t>
  </si>
  <si>
    <t>Järjestäjä</t>
  </si>
  <si>
    <t>Pukusuunnittelija</t>
  </si>
  <si>
    <t>Majoitus</t>
  </si>
  <si>
    <t>Päivärahat</t>
  </si>
  <si>
    <t>Muut</t>
  </si>
  <si>
    <t>Matkat</t>
  </si>
  <si>
    <t>Km-korvaukset</t>
  </si>
  <si>
    <t>Storyboard</t>
  </si>
  <si>
    <t>Polttoaine- yms. ylläpitokulut</t>
  </si>
  <si>
    <t>yks.</t>
  </si>
  <si>
    <t>arvo/yks.</t>
  </si>
  <si>
    <t>01</t>
  </si>
  <si>
    <t>02</t>
  </si>
  <si>
    <t>03</t>
  </si>
  <si>
    <t>04</t>
  </si>
  <si>
    <t>Budjetin pvm</t>
  </si>
  <si>
    <t>X</t>
  </si>
  <si>
    <t>Dramaturgit</t>
  </si>
  <si>
    <t>yht.</t>
  </si>
  <si>
    <t>kust.yht.</t>
  </si>
  <si>
    <t>KULJETUKSET, MATKAT JA MAJOITUS YHTEENSÄ</t>
  </si>
  <si>
    <t>KULJETUKSET, MATKAT JA MAJOITUS</t>
  </si>
  <si>
    <t>Animaatio</t>
  </si>
  <si>
    <t>Testikuvaukset</t>
  </si>
  <si>
    <t>materiaalit</t>
  </si>
  <si>
    <t>KÄSIKIRJOITUS JA OIKEUDET</t>
  </si>
  <si>
    <t>TUOTANNONVALMISTELU HENKILÖKUNTA</t>
  </si>
  <si>
    <t>MUUT TUOTANNON VALMISTELUKULUT</t>
  </si>
  <si>
    <t>Autovuokrat</t>
  </si>
  <si>
    <t>lomakorvaus</t>
  </si>
  <si>
    <t>palkansivukulut</t>
  </si>
  <si>
    <t>Scouting</t>
  </si>
  <si>
    <t>Apulaisohjaaja</t>
  </si>
  <si>
    <t>Tuotantoyhtiön omat autot</t>
  </si>
  <si>
    <t>Kv-rahoituksen hankinta</t>
  </si>
  <si>
    <t>Tuottaja (palkollinen ei omistaja)</t>
  </si>
  <si>
    <t>animaatiotestit</t>
  </si>
  <si>
    <t>tekniset testit</t>
  </si>
  <si>
    <t>storyboard</t>
  </si>
  <si>
    <t>animatic</t>
  </si>
  <si>
    <t>lisenssikulut</t>
  </si>
  <si>
    <t>Tekninen suunnittelija</t>
  </si>
  <si>
    <t>Taiteellinen suunnittelija</t>
  </si>
  <si>
    <t>Hahmosuunnittelu</t>
  </si>
  <si>
    <t>Taustojen suunnittelu</t>
  </si>
  <si>
    <t>3D supervisor</t>
  </si>
  <si>
    <t>matkat</t>
  </si>
  <si>
    <t>majoitus</t>
  </si>
  <si>
    <t>osallistumismaksut</t>
  </si>
  <si>
    <t>Esittelymateriaali</t>
  </si>
  <si>
    <t>päivärahat</t>
  </si>
  <si>
    <t>neuvottelukulut</t>
  </si>
  <si>
    <t>muut kulut</t>
  </si>
  <si>
    <t>Promootiovalokuvat</t>
  </si>
  <si>
    <t>nimi</t>
  </si>
  <si>
    <t>+/-</t>
  </si>
  <si>
    <t>Tuotantotalous</t>
  </si>
  <si>
    <t>Päivämäärä:</t>
  </si>
  <si>
    <t>Toteutuneet kustannukset</t>
  </si>
  <si>
    <t>Budjetoidut kustannukset</t>
  </si>
  <si>
    <t>Erotus</t>
  </si>
  <si>
    <t>€</t>
  </si>
  <si>
    <t>%</t>
  </si>
  <si>
    <t>MUUT TUOTANNON VALMISTELUKULUT YHTEENSÄ</t>
  </si>
  <si>
    <t>KÄSIKIRJOTUS JA OIKEUDET YHTEENSÄ</t>
  </si>
  <si>
    <t>TUOTANNONVALMISTELU HENKILÖKUNTA YHTEENSÄ</t>
  </si>
  <si>
    <t>TOTEUTUNEET PALKANSIVUKULUT</t>
  </si>
  <si>
    <t>nämä sarakkeet tulevat olemaan näkymättömissä</t>
  </si>
  <si>
    <t>Tuottajan korvaus</t>
  </si>
  <si>
    <t>Tuottaja (ei omistaja)</t>
  </si>
  <si>
    <t>postitus- ja rahtikulut</t>
  </si>
  <si>
    <t>puhelinkulut</t>
  </si>
  <si>
    <t>käännöskulut</t>
  </si>
  <si>
    <t>KEHITTELYN KUSTANNUSARVIO</t>
  </si>
  <si>
    <t>lkm</t>
  </si>
  <si>
    <t>KEHITTELYN LOPPUSELVITYS ERITTELY</t>
  </si>
  <si>
    <t>Suomen elokuvasäätiö</t>
  </si>
  <si>
    <t>TÄYTTÖ- JA KÄYTTÖOHJEITA</t>
  </si>
  <si>
    <t>Suojaus</t>
  </si>
  <si>
    <t xml:space="preserve">Taulukot on suojattu ja pääsy vain niihin soluihin, joita täyttäminen edellyttää. </t>
  </si>
  <si>
    <t>Mutta esim. rivien lisääminen ja poistaminen ei onnistu ilman suojauksen poistamista</t>
  </si>
  <si>
    <t>Suojaus poistetaan komennoilla</t>
  </si>
  <si>
    <t>Poista taulukon suojaus</t>
  </si>
  <si>
    <t>Suojaus laitetaan takaisin komennoilla</t>
  </si>
  <si>
    <t>Suojaa taulukko</t>
  </si>
  <si>
    <t>Suojaus on hyvä pitää päällä aina kuin mahdollista ja poistaa vain tarvittaessa.</t>
  </si>
  <si>
    <t>Erittely -taulukon sarakkeessa A on punaisella kolmiolla merkitty kohdat, joissa kommentteja ja täyttöohjeita ko. riville.</t>
  </si>
  <si>
    <t>Vie kursori kolmion kohdalle niin kommentti aukeaa.</t>
  </si>
  <si>
    <t>Jos poistat tai lisäät rivejä Erittely -taulukkoon täytyy samat muutokset tehdä myös LoppuselvitysErittely -taulukkoon.</t>
  </si>
  <si>
    <t xml:space="preserve">Vihje: </t>
  </si>
  <si>
    <t>Rivien poistamisen sijaan voi tarpeettomat rivit piilottaa tai määrittää rivikorkeus 0:ksi, jolloin välttyy kaavojen sotkemisen vaaralta.</t>
  </si>
  <si>
    <t>Lisää rivejä aina jos mahdollista yhteenlaskettavien solujen "väliin" niin sinun ei tarvitse muistaa korjata laskukaavaa</t>
  </si>
  <si>
    <t>lisättyjen rivien mukaisesti.</t>
  </si>
  <si>
    <t>Erittely -taulukon sarakkeissa K ja L on yhteenlaskukaavoja, jos haluat ne näkyviin levennä saraketta nykyisestä 0:sta 8:saan.</t>
  </si>
  <si>
    <t>Palkkojen merkitsemisestä</t>
  </si>
  <si>
    <t>Jos työn suorittaja ei ole työsuhteessa tuotantoyhtiöön merkitse kokonaissumma "nimi" -riville ja jätä lomakorvaus ja</t>
  </si>
  <si>
    <t>lakisääteiset palkansivukulut 0:ksi (nollaksi).Tämä koskee esim. alihankintana tehtävää työtä sekä työ- ja käyttökorvauksia.</t>
  </si>
  <si>
    <t>KEHITTELYN BUDJETOINTI- JA TILITYSLOMAKKEET</t>
  </si>
  <si>
    <t>Yleistä Erittely -taulukosta</t>
  </si>
  <si>
    <t>Budjetoidut kustannukset siirtyvät Erittely -taulukosta LoppuselvitysErittely taulukkoon.</t>
  </si>
  <si>
    <t>Puhelinkulut</t>
  </si>
  <si>
    <t>Tilintarkastus</t>
  </si>
  <si>
    <t>Erittely -taulukon täyttöhje:</t>
  </si>
  <si>
    <t>lkm.</t>
  </si>
  <si>
    <t>1) lkm -sarakeeseen täytyy merkitä aina joku luku, vaikka se olisi 1, jotta kertolaskukaava toimisi</t>
  </si>
  <si>
    <t>2) yks.- sarakkeeseen voit merkitä yksikön esim. min., tunti, päivä, km, hlöä</t>
  </si>
  <si>
    <t xml:space="preserve">3) X -sarakkeeseen voit merkitä kertoimen jos haluat laskea esim. työntekijöiden määrä x öiden määrä x hinta/yö </t>
  </si>
  <si>
    <t>4) arvo/yks. -sarakkeeseen on toinen pakollinen sarake lkm. -sarakkeen lisäksi, jotta kertolaskukaava toimisi</t>
  </si>
  <si>
    <t xml:space="preserve">Lomakorvauksen ja palkansivukulut merkitään "lkm" -sarakkeeseenomille riveilleen prosentti lukuna (prosenttimerkkiä </t>
  </si>
  <si>
    <t>ei tarvitse näppäillä, se tulee automaattisesti).</t>
  </si>
  <si>
    <t>Jos et halua eritellä lomakorvausta erikseen, merkitse riville palkansivukulut "lkm" -sarakkeeseen lomakorvauksen ja</t>
  </si>
  <si>
    <t>palkansivukulujen yhteenlaskettu prosentti lukuna (prosenttimerkkiä ei tarvitse näppäillä, se tulee automaattisesti).</t>
  </si>
  <si>
    <t>LOPPURAPORTTI</t>
  </si>
  <si>
    <t>toteutuneet/</t>
  </si>
  <si>
    <t>budjetti</t>
  </si>
  <si>
    <t>erotus</t>
  </si>
  <si>
    <t>maksetut</t>
  </si>
  <si>
    <t>Kuljetukset, matkat ja majoitus</t>
  </si>
  <si>
    <t>Rahoitus</t>
  </si>
  <si>
    <t>toteutuneet</t>
  </si>
  <si>
    <t>rahoitussuun.</t>
  </si>
  <si>
    <t>RAHOITUS YHTEENSÄ</t>
  </si>
  <si>
    <t>Vakuutan antamani tiedot oikeiksi.</t>
  </si>
  <si>
    <t>tuottajan allekirjoitus</t>
  </si>
  <si>
    <t>Tuotannonvalmistelu henkilökunta</t>
  </si>
  <si>
    <t>Muut tuotannon valmistelukulut</t>
  </si>
  <si>
    <t>TUOTANNONVALMISTELU YHTEENSÄ</t>
  </si>
  <si>
    <t>Yhteenveto kehittelykustannuksista</t>
  </si>
  <si>
    <t>Käsikirjoitus ja oikeudet</t>
  </si>
  <si>
    <t>Yhteensä</t>
  </si>
  <si>
    <r>
      <t xml:space="preserve">kalusto </t>
    </r>
    <r>
      <rPr>
        <i/>
        <sz val="10"/>
        <rFont val="Arial Narrow"/>
        <family val="2"/>
      </rPr>
      <t xml:space="preserve">oma/vuokrattu </t>
    </r>
    <r>
      <rPr>
        <i/>
        <sz val="8"/>
        <rFont val="Arial Narrow"/>
        <family val="2"/>
      </rPr>
      <t>(valitse kumpi)</t>
    </r>
  </si>
  <si>
    <r>
      <t xml:space="preserve">laitteisto </t>
    </r>
    <r>
      <rPr>
        <i/>
        <sz val="10"/>
        <rFont val="Arial Narrow"/>
        <family val="2"/>
      </rPr>
      <t xml:space="preserve">oma/vuokrattu </t>
    </r>
    <r>
      <rPr>
        <i/>
        <sz val="8"/>
        <rFont val="Arial Narrow"/>
        <family val="2"/>
      </rPr>
      <t>(valitse kumpi)</t>
    </r>
  </si>
  <si>
    <t>(Paikka ja päivämäärä)</t>
  </si>
  <si>
    <t>LOPPUSELVITYKSET</t>
  </si>
  <si>
    <r>
      <t xml:space="preserve">Loppuselvityksessä annetun kustannusselvityksen tulee olla yksityiskohtaisesti eritelty, </t>
    </r>
    <r>
      <rPr>
        <b/>
        <sz val="9"/>
        <rFont val="Arial Narrow"/>
        <family val="2"/>
      </rPr>
      <t xml:space="preserve">kirjanpidossa oleviin maksettuihin menoihin </t>
    </r>
  </si>
  <si>
    <t xml:space="preserve">perustuva, toteutuneisiin lakisääteisiin palkansivukuluihin perustuva ja kirjanpitäjän oikeaksi vakuuttama. </t>
  </si>
  <si>
    <r>
      <t>Jos hankkeelle on myönnetty tukea vähintään 20.000,00 euroa, kustannusselvityksen tulee olla</t>
    </r>
    <r>
      <rPr>
        <b/>
        <sz val="9"/>
        <rFont val="Arial Narrow"/>
        <family val="2"/>
      </rPr>
      <t xml:space="preserve"> auktorisoidun tilintarkastajan varmentama</t>
    </r>
    <r>
      <rPr>
        <sz val="9"/>
        <rFont val="Arial Narrow"/>
        <family val="2"/>
      </rPr>
      <t>.</t>
    </r>
  </si>
  <si>
    <t>VFX-suunnittelu</t>
  </si>
  <si>
    <t>VFX-tuottaja</t>
  </si>
  <si>
    <t>VFX-artisti</t>
  </si>
  <si>
    <t>Previz suunnittelija</t>
  </si>
  <si>
    <t>Kuvakäsikirjoitus-artisti</t>
  </si>
  <si>
    <t>VFX-suunnitelija</t>
  </si>
  <si>
    <t>Jälkituotannon koordinaattori</t>
  </si>
  <si>
    <r>
      <t xml:space="preserve">kamerakalusto </t>
    </r>
    <r>
      <rPr>
        <i/>
        <sz val="10"/>
        <rFont val="Arial Narrow"/>
        <family val="2"/>
      </rPr>
      <t xml:space="preserve">oma/vuokrattu </t>
    </r>
    <r>
      <rPr>
        <i/>
        <sz val="8"/>
        <rFont val="Arial Narrow"/>
        <family val="2"/>
      </rPr>
      <t>(valitse kumpi)</t>
    </r>
  </si>
  <si>
    <r>
      <t xml:space="preserve">äänikalusto </t>
    </r>
    <r>
      <rPr>
        <i/>
        <sz val="10"/>
        <rFont val="Arial Narrow"/>
        <family val="2"/>
      </rPr>
      <t xml:space="preserve">oma/vuokrattu </t>
    </r>
    <r>
      <rPr>
        <i/>
        <sz val="8"/>
        <rFont val="Arial Narrow"/>
        <family val="2"/>
      </rPr>
      <t>(valitse kumpi)</t>
    </r>
  </si>
  <si>
    <r>
      <t xml:space="preserve">valaisukalusto </t>
    </r>
    <r>
      <rPr>
        <i/>
        <sz val="10"/>
        <rFont val="Arial Narrow"/>
        <family val="2"/>
      </rPr>
      <t xml:space="preserve">oma/vuokrattu </t>
    </r>
    <r>
      <rPr>
        <i/>
        <sz val="8"/>
        <rFont val="Arial Narrow"/>
        <family val="2"/>
      </rPr>
      <t>(valitse kumpi)</t>
    </r>
  </si>
  <si>
    <t>digiyksikkö</t>
  </si>
  <si>
    <t>varmuuskopiointi</t>
  </si>
  <si>
    <t>Traileri</t>
  </si>
  <si>
    <t>leikkaaja</t>
  </si>
  <si>
    <t>off line yksikkö</t>
  </si>
  <si>
    <t>leikkausassistentti</t>
  </si>
  <si>
    <t>Lakimiespalavelut</t>
  </si>
  <si>
    <t>Eri taulukot sisältävät kommentteja, joissa ohjeita täyttämiseen ja asiointiin säätiön kanssa.</t>
  </si>
  <si>
    <t>Kommentit merkitty punaisella kolmiolla, esimerkki alla.</t>
  </si>
  <si>
    <t>Rahoituksen tila</t>
  </si>
  <si>
    <t>Tuotantokoordinaattori</t>
  </si>
  <si>
    <t>VFX-suunnittelija</t>
  </si>
  <si>
    <t>ISAN-numeron rekisteröinti</t>
  </si>
  <si>
    <t>Läheisyyskoreografi</t>
  </si>
  <si>
    <t>Ekokoordinaattori</t>
  </si>
  <si>
    <t>Alkuperäisteoksen optio</t>
  </si>
  <si>
    <t>Alkuperäisteoksen oikeudet</t>
  </si>
  <si>
    <t>Alkuperäiskäsikirjoituksen oikeudet</t>
  </si>
  <si>
    <t>Taulukko on suojattu ja pääsy on sallittu vain niihin soluihin, joita rahoitusuunnitelman laatiminen edellyttä - Erittele jokainen rahoittaja (sarake C)  ja euromäärä (sarake F) omalle rivilleen -  Lisää rivejä tarvittaessa - Ohjeet suojauksen purkamiseen ovat taulukossa Ohjeet.</t>
  </si>
  <si>
    <t>Haetaan</t>
  </si>
  <si>
    <t>RAHOITUSSUUNNITELMA</t>
  </si>
  <si>
    <t>Haettu</t>
  </si>
  <si>
    <t>Valitse rahoituksen tilaa vastaava vaihtoehto kunkin rivin alasvetovalikosta</t>
  </si>
  <si>
    <t>haetaan / haettu ajankohta</t>
  </si>
  <si>
    <t>varmistunut ajankohta</t>
  </si>
  <si>
    <t>Suomen elokuvasäätiön tuki</t>
  </si>
  <si>
    <t>Kehittämistuki 1</t>
  </si>
  <si>
    <t>Kehittämistuki 2</t>
  </si>
  <si>
    <t>Kehittämistuki 3</t>
  </si>
  <si>
    <t>Tuotantotuki</t>
  </si>
  <si>
    <t>Muu kotimainen julkinen tuki</t>
  </si>
  <si>
    <t>RAHOITTAJAN NIMI</t>
  </si>
  <si>
    <t>Kansallinen rahoittaja</t>
  </si>
  <si>
    <t>Alueellinen rahoittaja</t>
  </si>
  <si>
    <t>Tuotantokannustin</t>
  </si>
  <si>
    <t>Ulkomainen julkinen tuki</t>
  </si>
  <si>
    <t>Ulkomainen institutti</t>
  </si>
  <si>
    <t>Muu ulkomainen julkinen tuki</t>
  </si>
  <si>
    <t>Kotimainen ennakkomyynti</t>
  </si>
  <si>
    <t>TV-kanava</t>
  </si>
  <si>
    <t>Levitysyhtiön MG</t>
  </si>
  <si>
    <t>Muu kotimainen ennakkomyynti</t>
  </si>
  <si>
    <t>Ulkomainen rahoitus</t>
  </si>
  <si>
    <t>Ulkomainen osatuottaja</t>
  </si>
  <si>
    <t>Ulkomainen ennakkomyynti</t>
  </si>
  <si>
    <t>Ulkomainen sijoittaja</t>
  </si>
  <si>
    <t>Muu ulkomainen rahoitus</t>
  </si>
  <si>
    <t>Kotimainen muu rahoitus</t>
  </si>
  <si>
    <t>Kotimaiset osatuottajat</t>
  </si>
  <si>
    <t>Kotimainen sijoittaja</t>
  </si>
  <si>
    <t>Muu kotimainen rahoitus</t>
  </si>
  <si>
    <t>TUOTANTOYHTIÖN OMARAHOITUS (erittele mistä kostuu)</t>
  </si>
  <si>
    <t>Tuotantoyhtiön omistajan työpanoksen sijoitus</t>
  </si>
  <si>
    <t>Oman kaluston käyttö</t>
  </si>
  <si>
    <t>Elokuvan rahoitus yhteensä</t>
  </si>
  <si>
    <t>EURO</t>
  </si>
  <si>
    <t>TOTAL FINANCING</t>
  </si>
  <si>
    <t>TÄHÄN CO-FINANCER 2, 3 jne</t>
  </si>
  <si>
    <t>Taulukko on suojattu ja pääsy on sallittu vain niihin soluihin, joita rahoitusuunnitelman laatiminen edellyttää.</t>
  </si>
  <si>
    <t>Suojauksen poistaminen, katso ohje yllä.</t>
  </si>
  <si>
    <t>Täytettävissä olevat solut merkitty</t>
  </si>
  <si>
    <t>-pohjavärillä</t>
  </si>
  <si>
    <t xml:space="preserve">Erittele jokainen rahoittaja (sarake C)  ja euromäärä (sarake F) omalle rivilleen. </t>
  </si>
  <si>
    <t>Tarkista</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</si>
</sst>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2]\ #\ ##,000_);[Red]\([$€-2]\ #\ ##,000\)"/>
  </numFmts>
  <fonts count="70">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sz val="9"/>
      <name val="Arial"/>
      <family val="2"/>
    </font>
    <font>
      <b/>
      <sz val="10"/>
      <name val="Arial"/>
      <family val="2"/>
    </font>
    <font>
      <b/>
      <sz val="12"/>
      <name val="Arial Narrow"/>
      <family val="2"/>
    </font>
    <font>
      <u val="single"/>
      <sz val="10"/>
      <color indexed="36"/>
      <name val="Book Antiqua"/>
      <family val="1"/>
    </font>
    <font>
      <u val="single"/>
      <sz val="10"/>
      <color indexed="12"/>
      <name val="Book Antiqua"/>
      <family val="1"/>
    </font>
    <font>
      <sz val="8"/>
      <name val="Tahoma"/>
      <family val="2"/>
    </font>
    <font>
      <b/>
      <sz val="8"/>
      <name val="Tahoma"/>
      <family val="2"/>
    </font>
    <font>
      <b/>
      <sz val="9"/>
      <name val="Arial"/>
      <family val="2"/>
    </font>
    <font>
      <sz val="8"/>
      <name val="Arial"/>
      <family val="2"/>
    </font>
    <font>
      <b/>
      <sz val="11"/>
      <name val="Arial Narrow"/>
      <family val="2"/>
    </font>
    <font>
      <sz val="11"/>
      <name val="Arial Narrow"/>
      <family val="2"/>
    </font>
    <font>
      <sz val="10"/>
      <name val="Book Antiqua"/>
      <family val="1"/>
    </font>
    <font>
      <i/>
      <sz val="10"/>
      <name val="Arial Narrow"/>
      <family val="2"/>
    </font>
    <font>
      <i/>
      <sz val="8"/>
      <name val="Arial Narrow"/>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Arial Narrow"/>
      <family val="2"/>
    </font>
    <font>
      <sz val="10"/>
      <color indexed="10"/>
      <name val="Arial Narrow"/>
      <family val="2"/>
    </font>
    <font>
      <b/>
      <sz val="10"/>
      <color indexed="30"/>
      <name val="Arial Narrow"/>
      <family val="2"/>
    </font>
    <font>
      <i/>
      <sz val="10"/>
      <color indexed="30"/>
      <name val="Arial Narrow"/>
      <family val="2"/>
    </font>
    <font>
      <b/>
      <sz val="8"/>
      <color indexed="30"/>
      <name val="Arial Narrow"/>
      <family val="2"/>
    </font>
    <font>
      <sz val="10"/>
      <color indexed="62"/>
      <name val="Arial Narrow"/>
      <family val="2"/>
    </font>
    <font>
      <b/>
      <sz val="11"/>
      <color indexed="3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1"/>
      <color rgb="FFFF0000"/>
      <name val="Arial Narrow"/>
      <family val="2"/>
    </font>
    <font>
      <sz val="10"/>
      <color rgb="FFFF0000"/>
      <name val="Arial Narrow"/>
      <family val="2"/>
    </font>
    <font>
      <b/>
      <sz val="10"/>
      <color rgb="FF0070C0"/>
      <name val="Arial Narrow"/>
      <family val="2"/>
    </font>
    <font>
      <i/>
      <sz val="10"/>
      <color rgb="FF0070C0"/>
      <name val="Arial Narrow"/>
      <family val="2"/>
    </font>
    <font>
      <b/>
      <sz val="8"/>
      <color rgb="FF0070C0"/>
      <name val="Arial Narrow"/>
      <family val="2"/>
    </font>
    <font>
      <sz val="10"/>
      <color rgb="FF23264A"/>
      <name val="Arial Narrow"/>
      <family val="2"/>
    </font>
    <font>
      <b/>
      <sz val="11"/>
      <color rgb="FF0070C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style="medium"/>
      <top style="thin"/>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9" fillId="0" borderId="0" applyNumberFormat="0" applyFill="0" applyBorder="0" applyAlignment="0" applyProtection="0"/>
    <xf numFmtId="0" fontId="0" fillId="26" borderId="1" applyNumberFormat="0" applyFont="0" applyAlignment="0" applyProtection="0"/>
    <xf numFmtId="0" fontId="47" fillId="27" borderId="0" applyNumberFormat="0" applyBorder="0" applyAlignment="0" applyProtection="0"/>
    <xf numFmtId="0" fontId="10" fillId="0" borderId="0" applyNumberFormat="0" applyFill="0" applyBorder="0" applyAlignment="0" applyProtection="0"/>
    <xf numFmtId="0" fontId="48" fillId="28" borderId="0" applyNumberFormat="0" applyBorder="0" applyAlignment="0" applyProtection="0"/>
    <xf numFmtId="0" fontId="49" fillId="29" borderId="2" applyNumberFormat="0" applyAlignment="0" applyProtection="0"/>
    <xf numFmtId="0" fontId="50" fillId="0" borderId="3" applyNumberFormat="0" applyFill="0" applyAlignment="0" applyProtection="0"/>
    <xf numFmtId="0" fontId="51" fillId="30" borderId="0" applyNumberFormat="0" applyBorder="0" applyAlignment="0" applyProtection="0"/>
    <xf numFmtId="0" fontId="17" fillId="0" borderId="0">
      <alignment/>
      <protection/>
    </xf>
    <xf numFmtId="0" fontId="1" fillId="0" borderId="0">
      <alignment/>
      <protection/>
    </xf>
    <xf numFmtId="0" fontId="6" fillId="0" borderId="0">
      <alignment/>
      <protection/>
    </xf>
    <xf numFmtId="0" fontId="1" fillId="0" borderId="0">
      <alignment/>
      <protection/>
    </xf>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31" borderId="2" applyNumberFormat="0" applyAlignment="0" applyProtection="0"/>
    <xf numFmtId="0" fontId="59" fillId="32" borderId="8" applyNumberFormat="0" applyAlignment="0" applyProtection="0"/>
    <xf numFmtId="0" fontId="6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cellStyleXfs>
  <cellXfs count="360">
    <xf numFmtId="0" fontId="0" fillId="0" borderId="0" xfId="0" applyAlignment="1">
      <alignment/>
    </xf>
    <xf numFmtId="3" fontId="4" fillId="0" borderId="0" xfId="48" applyNumberFormat="1" applyFont="1" applyBorder="1" applyAlignment="1">
      <alignment horizontal="right"/>
      <protection/>
    </xf>
    <xf numFmtId="0" fontId="4" fillId="0" borderId="0" xfId="48" applyFont="1" applyBorder="1" applyAlignment="1">
      <alignment horizontal="center"/>
      <protection/>
    </xf>
    <xf numFmtId="0" fontId="1" fillId="0" borderId="0" xfId="48">
      <alignment/>
      <protection/>
    </xf>
    <xf numFmtId="0" fontId="5" fillId="0" borderId="0" xfId="48" applyFont="1" applyBorder="1" applyAlignment="1">
      <alignment horizontal="center"/>
      <protection/>
    </xf>
    <xf numFmtId="0" fontId="3" fillId="0" borderId="0" xfId="48" applyFont="1" applyFill="1" applyBorder="1" applyAlignment="1">
      <alignment horizontal="center"/>
      <protection/>
    </xf>
    <xf numFmtId="3" fontId="5" fillId="0" borderId="0" xfId="48" applyNumberFormat="1" applyFont="1" applyBorder="1" applyAlignment="1">
      <alignment horizontal="right"/>
      <protection/>
    </xf>
    <xf numFmtId="3" fontId="6" fillId="0" borderId="0" xfId="0" applyNumberFormat="1" applyFont="1" applyAlignment="1">
      <alignment/>
    </xf>
    <xf numFmtId="0" fontId="6" fillId="0" borderId="0" xfId="0" applyFont="1" applyAlignment="1">
      <alignment/>
    </xf>
    <xf numFmtId="3" fontId="3" fillId="0" borderId="0" xfId="48" applyNumberFormat="1" applyFont="1" applyBorder="1" applyAlignment="1">
      <alignment horizontal="center"/>
      <protection/>
    </xf>
    <xf numFmtId="169" fontId="6" fillId="0" borderId="0" xfId="0" applyNumberFormat="1" applyFont="1" applyAlignment="1">
      <alignment/>
    </xf>
    <xf numFmtId="49" fontId="2" fillId="0" borderId="0" xfId="48" applyNumberFormat="1" applyFont="1" applyFill="1" applyBorder="1" applyAlignment="1">
      <alignment horizontal="center"/>
      <protection/>
    </xf>
    <xf numFmtId="49" fontId="2" fillId="0" borderId="0" xfId="48" applyNumberFormat="1" applyFont="1" applyAlignment="1">
      <alignment horizontal="center"/>
      <protection/>
    </xf>
    <xf numFmtId="14" fontId="2" fillId="0" borderId="0" xfId="48" applyNumberFormat="1" applyFont="1" applyBorder="1" applyAlignment="1">
      <alignment horizontal="left"/>
      <protection/>
    </xf>
    <xf numFmtId="0" fontId="3" fillId="0" borderId="10" xfId="48" applyNumberFormat="1" applyFont="1" applyFill="1" applyBorder="1" applyAlignment="1" applyProtection="1">
      <alignment horizontal="center" wrapText="1"/>
      <protection/>
    </xf>
    <xf numFmtId="3" fontId="5" fillId="0" borderId="0" xfId="48" applyNumberFormat="1" applyFont="1" applyBorder="1" applyAlignment="1" applyProtection="1">
      <alignment horizontal="right"/>
      <protection locked="0"/>
    </xf>
    <xf numFmtId="0" fontId="5" fillId="0" borderId="0" xfId="48" applyFont="1" applyBorder="1" applyAlignment="1" applyProtection="1">
      <alignment horizontal="center"/>
      <protection locked="0"/>
    </xf>
    <xf numFmtId="3" fontId="4" fillId="0" borderId="0" xfId="48" applyNumberFormat="1" applyFont="1" applyBorder="1" applyAlignment="1" applyProtection="1">
      <alignment horizontal="right"/>
      <protection locked="0"/>
    </xf>
    <xf numFmtId="0" fontId="3" fillId="0" borderId="0" xfId="48" applyFont="1" applyFill="1" applyBorder="1" applyAlignment="1" applyProtection="1">
      <alignment horizontal="center"/>
      <protection locked="0"/>
    </xf>
    <xf numFmtId="3" fontId="5" fillId="0" borderId="11" xfId="48" applyNumberFormat="1" applyFont="1" applyBorder="1" applyAlignment="1" applyProtection="1">
      <alignment horizontal="right"/>
      <protection locked="0"/>
    </xf>
    <xf numFmtId="3" fontId="3" fillId="0" borderId="0" xfId="48" applyNumberFormat="1" applyFont="1" applyBorder="1" applyAlignment="1" applyProtection="1">
      <alignment horizontal="right"/>
      <protection locked="0"/>
    </xf>
    <xf numFmtId="3" fontId="3" fillId="0" borderId="0" xfId="48" applyNumberFormat="1" applyFont="1" applyFill="1" applyBorder="1" applyAlignment="1" applyProtection="1">
      <alignment horizontal="right"/>
      <protection locked="0"/>
    </xf>
    <xf numFmtId="3" fontId="5" fillId="0" borderId="11" xfId="48" applyNumberFormat="1" applyFont="1" applyFill="1" applyBorder="1" applyAlignment="1" applyProtection="1">
      <alignment horizontal="right"/>
      <protection locked="0"/>
    </xf>
    <xf numFmtId="3" fontId="5" fillId="0" borderId="0" xfId="48" applyNumberFormat="1" applyFont="1" applyFill="1" applyBorder="1" applyAlignment="1" applyProtection="1">
      <alignment horizontal="right"/>
      <protection locked="0"/>
    </xf>
    <xf numFmtId="3" fontId="2" fillId="0" borderId="0" xfId="48" applyNumberFormat="1" applyFont="1" applyBorder="1" applyAlignment="1" applyProtection="1">
      <alignment horizontal="right"/>
      <protection locked="0"/>
    </xf>
    <xf numFmtId="3" fontId="3" fillId="33" borderId="12" xfId="48" applyNumberFormat="1" applyFont="1" applyFill="1" applyBorder="1" applyAlignment="1" applyProtection="1">
      <alignment horizontal="right"/>
      <protection locked="0"/>
    </xf>
    <xf numFmtId="0" fontId="2" fillId="0" borderId="0" xfId="48" applyFont="1" applyBorder="1" applyAlignment="1" applyProtection="1">
      <alignment horizontal="left"/>
      <protection locked="0"/>
    </xf>
    <xf numFmtId="0" fontId="3" fillId="0" borderId="0" xfId="48" applyFont="1" applyBorder="1" applyAlignment="1" applyProtection="1">
      <alignment horizontal="left"/>
      <protection locked="0"/>
    </xf>
    <xf numFmtId="1" fontId="2" fillId="0" borderId="0" xfId="48" applyNumberFormat="1" applyFont="1" applyFill="1" applyBorder="1" applyAlignment="1" applyProtection="1">
      <alignment horizontal="center"/>
      <protection/>
    </xf>
    <xf numFmtId="0" fontId="2" fillId="0" borderId="0" xfId="48" applyFont="1" applyBorder="1" applyAlignment="1" applyProtection="1">
      <alignment horizontal="left"/>
      <protection/>
    </xf>
    <xf numFmtId="0" fontId="3" fillId="0" borderId="0" xfId="48" applyFont="1" applyBorder="1" applyAlignment="1" applyProtection="1">
      <alignment horizontal="left"/>
      <protection/>
    </xf>
    <xf numFmtId="1" fontId="2" fillId="0" borderId="13" xfId="48" applyNumberFormat="1" applyFont="1" applyFill="1" applyBorder="1" applyAlignment="1" applyProtection="1">
      <alignment horizontal="center"/>
      <protection/>
    </xf>
    <xf numFmtId="0" fontId="3" fillId="0" borderId="13" xfId="48" applyFont="1" applyBorder="1" applyAlignment="1" applyProtection="1">
      <alignment horizontal="left"/>
      <protection/>
    </xf>
    <xf numFmtId="1" fontId="2" fillId="0" borderId="0" xfId="48" applyNumberFormat="1" applyFont="1" applyAlignment="1" applyProtection="1">
      <alignment horizontal="center"/>
      <protection/>
    </xf>
    <xf numFmtId="1" fontId="2" fillId="0" borderId="11" xfId="48" applyNumberFormat="1" applyFont="1" applyBorder="1" applyAlignment="1" applyProtection="1">
      <alignment horizontal="center"/>
      <protection/>
    </xf>
    <xf numFmtId="1" fontId="2" fillId="0" borderId="0" xfId="48" applyNumberFormat="1" applyFont="1" applyBorder="1" applyAlignment="1" applyProtection="1">
      <alignment horizontal="center"/>
      <protection/>
    </xf>
    <xf numFmtId="1" fontId="2" fillId="0" borderId="11" xfId="48" applyNumberFormat="1" applyFont="1" applyFill="1" applyBorder="1" applyAlignment="1" applyProtection="1">
      <alignment horizontal="center"/>
      <protection/>
    </xf>
    <xf numFmtId="1" fontId="2" fillId="0" borderId="0" xfId="48"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8" applyNumberFormat="1" applyFont="1" applyFill="1" applyBorder="1" applyAlignment="1" applyProtection="1">
      <alignment horizontal="center"/>
      <protection/>
    </xf>
    <xf numFmtId="49" fontId="2" fillId="0" borderId="0" xfId="48" applyNumberFormat="1" applyFont="1" applyAlignment="1" applyProtection="1">
      <alignment horizontal="center"/>
      <protection/>
    </xf>
    <xf numFmtId="0" fontId="5" fillId="0" borderId="0" xfId="48" applyFont="1" applyBorder="1" applyAlignment="1" applyProtection="1">
      <alignment horizontal="center"/>
      <protection/>
    </xf>
    <xf numFmtId="0" fontId="3" fillId="0" borderId="0" xfId="48"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11" xfId="48" applyFont="1" applyBorder="1" applyAlignment="1" applyProtection="1">
      <alignment horizontal="center"/>
      <protection locked="0"/>
    </xf>
    <xf numFmtId="1" fontId="5" fillId="0" borderId="13" xfId="48" applyNumberFormat="1" applyFont="1" applyFill="1" applyBorder="1" applyAlignment="1" applyProtection="1">
      <alignment horizontal="center"/>
      <protection locked="0"/>
    </xf>
    <xf numFmtId="3" fontId="5" fillId="0" borderId="13" xfId="48" applyNumberFormat="1" applyFont="1" applyFill="1" applyBorder="1" applyAlignment="1" applyProtection="1">
      <alignment horizontal="right"/>
      <protection locked="0"/>
    </xf>
    <xf numFmtId="0" fontId="5" fillId="0" borderId="0" xfId="48" applyFont="1" applyFill="1" applyBorder="1" applyAlignment="1" applyProtection="1">
      <alignment horizontal="center"/>
      <protection locked="0"/>
    </xf>
    <xf numFmtId="170" fontId="5" fillId="0" borderId="0" xfId="48" applyNumberFormat="1" applyFont="1" applyFill="1" applyBorder="1" applyAlignment="1" applyProtection="1">
      <alignment horizontal="right"/>
      <protection locked="0"/>
    </xf>
    <xf numFmtId="1" fontId="5" fillId="0" borderId="11" xfId="48" applyNumberFormat="1" applyFont="1" applyFill="1" applyBorder="1" applyAlignment="1" applyProtection="1">
      <alignment horizontal="center"/>
      <protection locked="0"/>
    </xf>
    <xf numFmtId="0" fontId="5" fillId="0" borderId="11" xfId="48" applyFont="1" applyFill="1" applyBorder="1" applyAlignment="1" applyProtection="1">
      <alignment horizontal="center"/>
      <protection locked="0"/>
    </xf>
    <xf numFmtId="1" fontId="5" fillId="0" borderId="0" xfId="48" applyNumberFormat="1" applyFont="1" applyFill="1" applyBorder="1" applyAlignment="1" applyProtection="1">
      <alignment horizontal="center"/>
      <protection locked="0"/>
    </xf>
    <xf numFmtId="0" fontId="3" fillId="33" borderId="11" xfId="48" applyFont="1" applyFill="1" applyBorder="1" applyAlignment="1" applyProtection="1">
      <alignment horizontal="center"/>
      <protection locked="0"/>
    </xf>
    <xf numFmtId="0" fontId="3" fillId="33" borderId="12" xfId="48" applyFont="1" applyFill="1" applyBorder="1" applyAlignment="1" applyProtection="1">
      <alignment horizontal="center"/>
      <protection locked="0"/>
    </xf>
    <xf numFmtId="0" fontId="3" fillId="0" borderId="0" xfId="48" applyFont="1" applyBorder="1" applyAlignment="1" applyProtection="1">
      <alignment horizontal="center"/>
      <protection/>
    </xf>
    <xf numFmtId="3" fontId="3" fillId="0" borderId="0" xfId="48" applyNumberFormat="1" applyFont="1" applyBorder="1" applyAlignment="1" applyProtection="1">
      <alignment horizontal="right"/>
      <protection/>
    </xf>
    <xf numFmtId="49" fontId="3" fillId="0" borderId="10" xfId="48" applyNumberFormat="1" applyFont="1" applyFill="1" applyBorder="1" applyAlignment="1" applyProtection="1">
      <alignment horizontal="center" wrapText="1"/>
      <protection/>
    </xf>
    <xf numFmtId="0" fontId="3" fillId="0" borderId="0" xfId="48"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3" fontId="6" fillId="0" borderId="0" xfId="0" applyNumberFormat="1" applyFont="1" applyAlignment="1" applyProtection="1">
      <alignment horizontal="right"/>
      <protection/>
    </xf>
    <xf numFmtId="0" fontId="4" fillId="0" borderId="0" xfId="48" applyFont="1" applyBorder="1" applyAlignment="1" applyProtection="1">
      <alignment horizontal="left"/>
      <protection/>
    </xf>
    <xf numFmtId="49" fontId="2" fillId="0" borderId="11" xfId="48" applyNumberFormat="1" applyFont="1" applyBorder="1" applyAlignment="1">
      <alignment horizontal="center"/>
      <protection/>
    </xf>
    <xf numFmtId="49" fontId="2" fillId="0" borderId="11" xfId="48" applyNumberFormat="1" applyFont="1" applyFill="1" applyBorder="1" applyAlignment="1">
      <alignment horizontal="center"/>
      <protection/>
    </xf>
    <xf numFmtId="49" fontId="2" fillId="0" borderId="0" xfId="0" applyNumberFormat="1" applyFont="1" applyAlignment="1">
      <alignment horizontal="center"/>
    </xf>
    <xf numFmtId="3" fontId="4" fillId="0" borderId="0" xfId="48" applyNumberFormat="1" applyFont="1" applyBorder="1" applyAlignment="1" applyProtection="1">
      <alignment horizontal="right"/>
      <protection/>
    </xf>
    <xf numFmtId="0" fontId="4" fillId="0" borderId="0" xfId="48" applyFont="1" applyBorder="1" applyAlignment="1" applyProtection="1">
      <alignment horizontal="center"/>
      <protection/>
    </xf>
    <xf numFmtId="0" fontId="3" fillId="0" borderId="0" xfId="48" applyFont="1" applyFill="1" applyBorder="1" applyAlignment="1" applyProtection="1">
      <alignment horizontal="center"/>
      <protection/>
    </xf>
    <xf numFmtId="0" fontId="4" fillId="0" borderId="0" xfId="48" applyFont="1" applyBorder="1" applyAlignment="1" applyProtection="1">
      <alignment horizontal="left"/>
      <protection locked="0"/>
    </xf>
    <xf numFmtId="170" fontId="5" fillId="0" borderId="14" xfId="0" applyNumberFormat="1" applyFont="1" applyBorder="1" applyAlignment="1" applyProtection="1">
      <alignment horizontal="right"/>
      <protection/>
    </xf>
    <xf numFmtId="170" fontId="5" fillId="0" borderId="15" xfId="0" applyNumberFormat="1" applyFont="1" applyBorder="1" applyAlignment="1" applyProtection="1">
      <alignment horizontal="right"/>
      <protection/>
    </xf>
    <xf numFmtId="170" fontId="5" fillId="0" borderId="16" xfId="0" applyNumberFormat="1" applyFont="1" applyBorder="1" applyAlignment="1" applyProtection="1">
      <alignment horizontal="right"/>
      <protection/>
    </xf>
    <xf numFmtId="170" fontId="5" fillId="33" borderId="16" xfId="0" applyNumberFormat="1" applyFont="1" applyFill="1" applyBorder="1" applyAlignment="1" applyProtection="1">
      <alignment horizontal="right"/>
      <protection/>
    </xf>
    <xf numFmtId="0" fontId="4" fillId="0" borderId="0" xfId="48" applyFont="1" applyBorder="1" applyAlignment="1" applyProtection="1">
      <alignment/>
      <protection/>
    </xf>
    <xf numFmtId="49" fontId="3" fillId="0" borderId="17" xfId="48" applyNumberFormat="1" applyFont="1" applyFill="1" applyBorder="1" applyAlignment="1" applyProtection="1">
      <alignment horizontal="center" wrapText="1"/>
      <protection/>
    </xf>
    <xf numFmtId="0" fontId="3" fillId="0" borderId="14" xfId="48" applyNumberFormat="1" applyFont="1" applyFill="1" applyBorder="1" applyAlignment="1" applyProtection="1">
      <alignment horizontal="center" wrapText="1"/>
      <protection/>
    </xf>
    <xf numFmtId="170" fontId="5" fillId="0" borderId="13" xfId="0" applyNumberFormat="1" applyFont="1" applyBorder="1" applyAlignment="1" applyProtection="1">
      <alignment horizontal="right"/>
      <protection/>
    </xf>
    <xf numFmtId="14" fontId="5" fillId="0" borderId="0" xfId="48" applyNumberFormat="1" applyFont="1" applyBorder="1" applyAlignment="1" applyProtection="1">
      <alignment horizontal="left"/>
      <protection locked="0"/>
    </xf>
    <xf numFmtId="0" fontId="1" fillId="0" borderId="0" xfId="48" applyAlignment="1">
      <alignment/>
      <protection/>
    </xf>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2" fillId="0" borderId="0" xfId="48" applyFont="1" applyBorder="1" applyAlignment="1" applyProtection="1">
      <alignment/>
      <protection locked="0"/>
    </xf>
    <xf numFmtId="0" fontId="4" fillId="0" borderId="0" xfId="48" applyFont="1" applyBorder="1" applyAlignment="1" applyProtection="1">
      <alignment/>
      <protection locked="0"/>
    </xf>
    <xf numFmtId="0" fontId="4" fillId="0" borderId="11" xfId="48" applyFont="1" applyBorder="1" applyAlignment="1" applyProtection="1">
      <alignment/>
      <protection locked="0"/>
    </xf>
    <xf numFmtId="0" fontId="2" fillId="0" borderId="0" xfId="48" applyFont="1" applyFill="1" applyBorder="1" applyAlignment="1" applyProtection="1">
      <alignment/>
      <protection locked="0"/>
    </xf>
    <xf numFmtId="0" fontId="4" fillId="0" borderId="0" xfId="48" applyFont="1" applyFill="1" applyBorder="1" applyAlignment="1" applyProtection="1">
      <alignment/>
      <protection locked="0"/>
    </xf>
    <xf numFmtId="0" fontId="4" fillId="0" borderId="13" xfId="48" applyFont="1" applyFill="1" applyBorder="1" applyAlignment="1" applyProtection="1">
      <alignment/>
      <protection locked="0"/>
    </xf>
    <xf numFmtId="0" fontId="4" fillId="0" borderId="11" xfId="48" applyFont="1" applyFill="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2" fillId="33" borderId="11" xfId="48" applyFont="1" applyFill="1" applyBorder="1" applyAlignment="1" applyProtection="1">
      <alignment/>
      <protection locked="0"/>
    </xf>
    <xf numFmtId="0" fontId="13" fillId="0" borderId="0" xfId="0" applyFont="1" applyAlignment="1" applyProtection="1">
      <alignment/>
      <protection/>
    </xf>
    <xf numFmtId="0" fontId="2" fillId="0" borderId="0" xfId="0" applyFont="1" applyAlignment="1" applyProtection="1">
      <alignment/>
      <protection/>
    </xf>
    <xf numFmtId="0" fontId="2" fillId="0" borderId="0" xfId="48" applyFont="1" applyBorder="1" applyAlignment="1" applyProtection="1">
      <alignment/>
      <protection/>
    </xf>
    <xf numFmtId="3" fontId="5" fillId="0" borderId="14" xfId="0" applyNumberFormat="1" applyFont="1" applyBorder="1" applyAlignment="1" applyProtection="1">
      <alignment/>
      <protection/>
    </xf>
    <xf numFmtId="3" fontId="5" fillId="0" borderId="0" xfId="0" applyNumberFormat="1" applyFont="1" applyAlignment="1" applyProtection="1">
      <alignment/>
      <protection/>
    </xf>
    <xf numFmtId="0" fontId="4" fillId="0" borderId="11" xfId="48" applyFont="1" applyBorder="1" applyAlignment="1" applyProtection="1">
      <alignment/>
      <protection/>
    </xf>
    <xf numFmtId="3" fontId="5" fillId="0" borderId="15" xfId="0" applyNumberFormat="1" applyFont="1" applyBorder="1" applyAlignment="1" applyProtection="1">
      <alignment/>
      <protection/>
    </xf>
    <xf numFmtId="3" fontId="5" fillId="0" borderId="11" xfId="0" applyNumberFormat="1" applyFont="1" applyBorder="1" applyAlignment="1" applyProtection="1">
      <alignment/>
      <protection/>
    </xf>
    <xf numFmtId="0" fontId="2" fillId="0" borderId="11" xfId="48" applyFont="1" applyBorder="1" applyAlignment="1" applyProtection="1">
      <alignment/>
      <protection/>
    </xf>
    <xf numFmtId="3" fontId="5" fillId="0" borderId="16" xfId="0" applyNumberFormat="1" applyFont="1" applyBorder="1" applyAlignment="1" applyProtection="1">
      <alignment/>
      <protection/>
    </xf>
    <xf numFmtId="3" fontId="5" fillId="0" borderId="12" xfId="0" applyNumberFormat="1" applyFont="1" applyBorder="1" applyAlignment="1" applyProtection="1">
      <alignment/>
      <protection/>
    </xf>
    <xf numFmtId="0" fontId="2" fillId="0" borderId="0" xfId="48" applyFont="1" applyFill="1" applyBorder="1" applyAlignment="1" applyProtection="1">
      <alignment/>
      <protection/>
    </xf>
    <xf numFmtId="3" fontId="5" fillId="0" borderId="13" xfId="0" applyNumberFormat="1" applyFont="1" applyBorder="1" applyAlignment="1" applyProtection="1">
      <alignment/>
      <protection/>
    </xf>
    <xf numFmtId="3" fontId="5" fillId="0" borderId="14" xfId="0" applyNumberFormat="1" applyFont="1" applyBorder="1" applyAlignment="1" applyProtection="1">
      <alignment/>
      <protection locked="0"/>
    </xf>
    <xf numFmtId="0" fontId="4" fillId="0" borderId="0" xfId="48" applyFont="1" applyFill="1" applyBorder="1" applyAlignment="1" applyProtection="1">
      <alignment/>
      <protection/>
    </xf>
    <xf numFmtId="3" fontId="5" fillId="0" borderId="0" xfId="0" applyNumberFormat="1" applyFont="1" applyBorder="1" applyAlignment="1" applyProtection="1">
      <alignment/>
      <protection/>
    </xf>
    <xf numFmtId="0" fontId="4" fillId="0" borderId="11" xfId="48" applyFont="1" applyFill="1" applyBorder="1" applyAlignment="1" applyProtection="1">
      <alignment/>
      <protection/>
    </xf>
    <xf numFmtId="0" fontId="2" fillId="0" borderId="11" xfId="48"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 fontId="2" fillId="33" borderId="11" xfId="48" applyNumberFormat="1" applyFont="1" applyFill="1" applyBorder="1" applyAlignment="1" applyProtection="1">
      <alignment horizontal="right"/>
      <protection/>
    </xf>
    <xf numFmtId="0" fontId="2" fillId="33" borderId="11" xfId="48" applyFont="1" applyFill="1" applyBorder="1" applyAlignment="1" applyProtection="1">
      <alignment/>
      <protection/>
    </xf>
    <xf numFmtId="3" fontId="5" fillId="33" borderId="16" xfId="0" applyNumberFormat="1" applyFont="1" applyFill="1" applyBorder="1" applyAlignment="1" applyProtection="1">
      <alignment/>
      <protection/>
    </xf>
    <xf numFmtId="3" fontId="5" fillId="33" borderId="12" xfId="0" applyNumberFormat="1"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3" fontId="6" fillId="0" borderId="0" xfId="0" applyNumberFormat="1" applyFont="1" applyAlignment="1">
      <alignment/>
    </xf>
    <xf numFmtId="3" fontId="5" fillId="0" borderId="0" xfId="48" applyNumberFormat="1" applyFont="1" applyBorder="1" applyAlignment="1" applyProtection="1">
      <alignment horizontal="right"/>
      <protection/>
    </xf>
    <xf numFmtId="3" fontId="6" fillId="0" borderId="0" xfId="0" applyNumberFormat="1" applyFont="1" applyAlignment="1" applyProtection="1">
      <alignment/>
      <protection/>
    </xf>
    <xf numFmtId="169" fontId="6" fillId="0" borderId="0" xfId="0" applyNumberFormat="1" applyFont="1" applyAlignment="1" applyProtection="1">
      <alignment/>
      <protection/>
    </xf>
    <xf numFmtId="14" fontId="2" fillId="0" borderId="0" xfId="48" applyNumberFormat="1" applyFont="1" applyBorder="1" applyAlignment="1" applyProtection="1">
      <alignment horizontal="left"/>
      <protection/>
    </xf>
    <xf numFmtId="3" fontId="5" fillId="0" borderId="0" xfId="48" applyNumberFormat="1" applyFont="1" applyFill="1" applyBorder="1" applyAlignment="1" applyProtection="1">
      <alignment/>
      <protection/>
    </xf>
    <xf numFmtId="3" fontId="5" fillId="0" borderId="11" xfId="48" applyNumberFormat="1" applyFont="1" applyBorder="1" applyAlignment="1" applyProtection="1">
      <alignment horizontal="right"/>
      <protection/>
    </xf>
    <xf numFmtId="3" fontId="3" fillId="0" borderId="0" xfId="48" applyNumberFormat="1" applyFont="1" applyFill="1" applyBorder="1" applyAlignment="1" applyProtection="1">
      <alignment horizontal="right"/>
      <protection/>
    </xf>
    <xf numFmtId="3" fontId="3" fillId="0" borderId="11" xfId="48" applyNumberFormat="1" applyFont="1" applyBorder="1" applyAlignment="1" applyProtection="1">
      <alignment horizontal="right"/>
      <protection/>
    </xf>
    <xf numFmtId="3" fontId="3" fillId="33" borderId="12" xfId="48" applyNumberFormat="1" applyFont="1" applyFill="1" applyBorder="1" applyAlignment="1" applyProtection="1">
      <alignment horizontal="right"/>
      <protection/>
    </xf>
    <xf numFmtId="0" fontId="5" fillId="0" borderId="14" xfId="48" applyFont="1" applyBorder="1" applyAlignment="1" applyProtection="1">
      <alignment horizontal="center"/>
      <protection locked="0"/>
    </xf>
    <xf numFmtId="0" fontId="5" fillId="0" borderId="18" xfId="48" applyFont="1" applyBorder="1" applyAlignment="1" applyProtection="1">
      <alignment horizontal="center"/>
      <protection locked="0"/>
    </xf>
    <xf numFmtId="0" fontId="5" fillId="0" borderId="15" xfId="48" applyFont="1" applyFill="1" applyBorder="1" applyAlignment="1" applyProtection="1">
      <alignment horizontal="center"/>
      <protection locked="0"/>
    </xf>
    <xf numFmtId="0" fontId="5" fillId="0" borderId="19" xfId="48" applyFont="1" applyBorder="1" applyAlignment="1" applyProtection="1">
      <alignment horizontal="center"/>
      <protection locked="0"/>
    </xf>
    <xf numFmtId="0" fontId="5" fillId="0" borderId="14" xfId="48" applyFont="1" applyFill="1" applyBorder="1" applyAlignment="1" applyProtection="1">
      <alignment/>
      <protection/>
    </xf>
    <xf numFmtId="9" fontId="3" fillId="0" borderId="14" xfId="58" applyFont="1" applyFill="1" applyBorder="1" applyAlignment="1" applyProtection="1">
      <alignment/>
      <protection/>
    </xf>
    <xf numFmtId="3" fontId="5" fillId="0" borderId="18" xfId="48" applyNumberFormat="1" applyFont="1" applyFill="1" applyBorder="1" applyAlignment="1" applyProtection="1">
      <alignment/>
      <protection/>
    </xf>
    <xf numFmtId="3" fontId="5" fillId="0" borderId="14" xfId="48" applyNumberFormat="1" applyFont="1" applyFill="1" applyBorder="1" applyAlignment="1" applyProtection="1">
      <alignment/>
      <protection/>
    </xf>
    <xf numFmtId="3" fontId="5" fillId="0" borderId="15" xfId="48" applyNumberFormat="1" applyFont="1" applyFill="1" applyBorder="1" applyAlignment="1" applyProtection="1">
      <alignment/>
      <protection/>
    </xf>
    <xf numFmtId="0" fontId="3" fillId="0" borderId="13" xfId="48" applyNumberFormat="1" applyFont="1" applyFill="1" applyBorder="1" applyAlignment="1" applyProtection="1">
      <alignment horizontal="center"/>
      <protection locked="0"/>
    </xf>
    <xf numFmtId="3" fontId="3" fillId="0" borderId="13" xfId="48" applyNumberFormat="1" applyFont="1" applyFill="1" applyBorder="1" applyAlignment="1" applyProtection="1">
      <alignment horizontal="right"/>
      <protection locked="0"/>
    </xf>
    <xf numFmtId="3" fontId="3" fillId="0" borderId="13" xfId="48" applyNumberFormat="1" applyFont="1" applyBorder="1" applyAlignment="1" applyProtection="1">
      <alignment horizontal="center"/>
      <protection/>
    </xf>
    <xf numFmtId="0" fontId="3" fillId="0" borderId="13" xfId="48" applyFont="1" applyFill="1" applyBorder="1" applyAlignment="1" applyProtection="1">
      <alignment horizontal="center"/>
      <protection/>
    </xf>
    <xf numFmtId="0" fontId="5" fillId="0" borderId="15" xfId="48" applyFont="1" applyBorder="1" applyAlignment="1" applyProtection="1">
      <alignment horizontal="center"/>
      <protection locked="0"/>
    </xf>
    <xf numFmtId="3" fontId="5" fillId="0" borderId="14" xfId="48" applyNumberFormat="1" applyFont="1" applyBorder="1" applyAlignment="1" applyProtection="1">
      <alignment horizontal="right"/>
      <protection/>
    </xf>
    <xf numFmtId="3" fontId="5" fillId="0" borderId="18" xfId="48" applyNumberFormat="1" applyFont="1" applyBorder="1" applyAlignment="1" applyProtection="1">
      <alignment horizontal="right"/>
      <protection/>
    </xf>
    <xf numFmtId="3" fontId="5" fillId="0" borderId="15" xfId="48" applyNumberFormat="1" applyFont="1" applyBorder="1" applyAlignment="1" applyProtection="1">
      <alignment horizontal="right"/>
      <protection/>
    </xf>
    <xf numFmtId="0" fontId="5" fillId="0" borderId="12" xfId="48" applyFont="1" applyBorder="1" applyAlignment="1" applyProtection="1">
      <alignment horizontal="center"/>
      <protection locked="0"/>
    </xf>
    <xf numFmtId="0" fontId="5" fillId="0" borderId="20" xfId="48" applyFont="1" applyBorder="1" applyAlignment="1" applyProtection="1">
      <alignment horizontal="center"/>
      <protection locked="0"/>
    </xf>
    <xf numFmtId="0" fontId="5" fillId="0" borderId="14" xfId="48" applyFont="1" applyFill="1" applyBorder="1" applyAlignment="1" applyProtection="1">
      <alignment horizontal="center"/>
      <protection locked="0"/>
    </xf>
    <xf numFmtId="170" fontId="5" fillId="0" borderId="14" xfId="48" applyNumberFormat="1" applyFont="1" applyFill="1" applyBorder="1" applyAlignment="1" applyProtection="1">
      <alignment horizontal="right"/>
      <protection locked="0"/>
    </xf>
    <xf numFmtId="170" fontId="5" fillId="0" borderId="18" xfId="48" applyNumberFormat="1" applyFont="1" applyFill="1" applyBorder="1" applyAlignment="1" applyProtection="1">
      <alignment horizontal="right"/>
      <protection locked="0"/>
    </xf>
    <xf numFmtId="170" fontId="5" fillId="0" borderId="15" xfId="48" applyNumberFormat="1" applyFont="1" applyFill="1" applyBorder="1" applyAlignment="1" applyProtection="1">
      <alignment horizontal="right"/>
      <protection locked="0"/>
    </xf>
    <xf numFmtId="0" fontId="5" fillId="0" borderId="18" xfId="48" applyFont="1" applyFill="1" applyBorder="1" applyAlignment="1" applyProtection="1">
      <alignment horizontal="center"/>
      <protection locked="0"/>
    </xf>
    <xf numFmtId="3" fontId="5" fillId="0" borderId="19" xfId="48" applyNumberFormat="1" applyFont="1" applyBorder="1" applyAlignment="1" applyProtection="1">
      <alignment horizontal="right"/>
      <protection/>
    </xf>
    <xf numFmtId="3" fontId="5" fillId="0" borderId="21" xfId="48" applyNumberFormat="1" applyFont="1" applyBorder="1" applyAlignment="1" applyProtection="1">
      <alignment horizontal="right"/>
      <protection/>
    </xf>
    <xf numFmtId="3" fontId="5" fillId="0" borderId="20" xfId="48" applyNumberFormat="1" applyFont="1" applyBorder="1" applyAlignment="1" applyProtection="1">
      <alignment horizontal="right"/>
      <protection/>
    </xf>
    <xf numFmtId="3" fontId="3" fillId="0" borderId="20" xfId="48" applyNumberFormat="1" applyFont="1" applyFill="1" applyBorder="1" applyAlignment="1" applyProtection="1">
      <alignment/>
      <protection/>
    </xf>
    <xf numFmtId="3" fontId="5" fillId="0" borderId="17" xfId="48" applyNumberFormat="1" applyFont="1" applyBorder="1" applyAlignment="1" applyProtection="1">
      <alignment horizontal="right"/>
      <protection locked="0"/>
    </xf>
    <xf numFmtId="3" fontId="5" fillId="0" borderId="18" xfId="48" applyNumberFormat="1" applyFont="1" applyFill="1" applyBorder="1" applyAlignment="1" applyProtection="1">
      <alignment horizontal="right"/>
      <protection locked="0"/>
    </xf>
    <xf numFmtId="3" fontId="5" fillId="0" borderId="14" xfId="48" applyNumberFormat="1" applyFont="1" applyFill="1" applyBorder="1" applyAlignment="1" applyProtection="1">
      <alignment horizontal="right"/>
      <protection locked="0"/>
    </xf>
    <xf numFmtId="3" fontId="5" fillId="0" borderId="15" xfId="48" applyNumberFormat="1" applyFont="1" applyFill="1" applyBorder="1" applyAlignment="1" applyProtection="1">
      <alignment horizontal="right"/>
      <protection locked="0"/>
    </xf>
    <xf numFmtId="0" fontId="0" fillId="0" borderId="20" xfId="0" applyBorder="1" applyAlignment="1" applyProtection="1">
      <alignment/>
      <protection locked="0"/>
    </xf>
    <xf numFmtId="0" fontId="0" fillId="0" borderId="15" xfId="0" applyBorder="1" applyAlignment="1" applyProtection="1">
      <alignment/>
      <protection locked="0"/>
    </xf>
    <xf numFmtId="3" fontId="5" fillId="0" borderId="19" xfId="48" applyNumberFormat="1" applyFont="1" applyBorder="1" applyAlignment="1" applyProtection="1">
      <alignment horizontal="right"/>
      <protection locked="0"/>
    </xf>
    <xf numFmtId="3" fontId="5" fillId="0" borderId="20" xfId="48" applyNumberFormat="1" applyFont="1" applyBorder="1" applyAlignment="1" applyProtection="1">
      <alignment horizontal="right"/>
      <protection locked="0"/>
    </xf>
    <xf numFmtId="0" fontId="4" fillId="0" borderId="12" xfId="48" applyFont="1" applyBorder="1" applyAlignment="1" applyProtection="1">
      <alignment/>
      <protection locked="0"/>
    </xf>
    <xf numFmtId="3" fontId="5" fillId="0" borderId="12" xfId="48" applyNumberFormat="1" applyFont="1" applyBorder="1" applyAlignment="1" applyProtection="1">
      <alignment horizontal="right"/>
      <protection locked="0"/>
    </xf>
    <xf numFmtId="3" fontId="5" fillId="0" borderId="14" xfId="48" applyNumberFormat="1" applyFont="1" applyBorder="1" applyAlignment="1" applyProtection="1">
      <alignment horizontal="right"/>
      <protection locked="0"/>
    </xf>
    <xf numFmtId="3" fontId="5" fillId="0" borderId="15" xfId="48" applyNumberFormat="1" applyFont="1" applyBorder="1" applyAlignment="1" applyProtection="1">
      <alignment horizontal="right"/>
      <protection locked="0"/>
    </xf>
    <xf numFmtId="3" fontId="3" fillId="0" borderId="16" xfId="48" applyNumberFormat="1" applyFont="1" applyFill="1" applyBorder="1" applyAlignment="1" applyProtection="1">
      <alignment/>
      <protection/>
    </xf>
    <xf numFmtId="3" fontId="0" fillId="0" borderId="0" xfId="0" applyNumberFormat="1" applyBorder="1" applyAlignment="1" applyProtection="1">
      <alignment horizontal="right"/>
      <protection locked="0"/>
    </xf>
    <xf numFmtId="0" fontId="0" fillId="0" borderId="17" xfId="0" applyBorder="1" applyAlignment="1" applyProtection="1">
      <alignment/>
      <protection locked="0"/>
    </xf>
    <xf numFmtId="3" fontId="6" fillId="0" borderId="17" xfId="0" applyNumberFormat="1" applyFont="1" applyBorder="1" applyAlignment="1" applyProtection="1">
      <alignment/>
      <protection/>
    </xf>
    <xf numFmtId="0" fontId="6" fillId="0" borderId="17" xfId="0" applyFont="1" applyBorder="1" applyAlignment="1" applyProtection="1">
      <alignment/>
      <protection/>
    </xf>
    <xf numFmtId="3" fontId="2" fillId="33" borderId="22" xfId="48" applyNumberFormat="1" applyFont="1" applyFill="1" applyBorder="1" applyAlignment="1" applyProtection="1">
      <alignment/>
      <protection/>
    </xf>
    <xf numFmtId="170" fontId="5" fillId="0" borderId="11" xfId="48" applyNumberFormat="1" applyFont="1" applyFill="1" applyBorder="1" applyAlignment="1" applyProtection="1">
      <alignment horizontal="right"/>
      <protection locked="0"/>
    </xf>
    <xf numFmtId="0" fontId="8" fillId="0" borderId="0" xfId="48" applyFont="1" applyBorder="1" applyAlignment="1" applyProtection="1">
      <alignment horizontal="left"/>
      <protection/>
    </xf>
    <xf numFmtId="0" fontId="1" fillId="0" borderId="0" xfId="48" applyFill="1" applyAlignment="1">
      <alignment/>
      <protection/>
    </xf>
    <xf numFmtId="0" fontId="0" fillId="0" borderId="0" xfId="0" applyFill="1" applyAlignment="1">
      <alignment/>
    </xf>
    <xf numFmtId="3" fontId="2" fillId="0" borderId="0" xfId="48" applyNumberFormat="1" applyFont="1" applyFill="1" applyBorder="1" applyAlignment="1" applyProtection="1">
      <alignment/>
      <protection/>
    </xf>
    <xf numFmtId="0" fontId="6" fillId="0" borderId="0" xfId="0" applyFont="1" applyBorder="1" applyAlignment="1" applyProtection="1">
      <alignment/>
      <protection/>
    </xf>
    <xf numFmtId="0" fontId="5" fillId="0" borderId="0" xfId="48" applyFont="1" applyFill="1" applyBorder="1" applyAlignment="1" applyProtection="1">
      <alignment/>
      <protection/>
    </xf>
    <xf numFmtId="9" fontId="3" fillId="0" borderId="0" xfId="58" applyFont="1" applyFill="1" applyBorder="1" applyAlignment="1" applyProtection="1">
      <alignment/>
      <protection/>
    </xf>
    <xf numFmtId="3" fontId="3" fillId="0" borderId="0" xfId="48"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16" xfId="0" applyNumberFormat="1" applyFont="1" applyBorder="1" applyAlignment="1" applyProtection="1">
      <alignment/>
      <protection/>
    </xf>
    <xf numFmtId="3" fontId="5" fillId="0" borderId="0" xfId="48" applyNumberFormat="1" applyFont="1" applyBorder="1" applyAlignment="1" applyProtection="1">
      <alignment horizontal="left"/>
      <protection locked="0"/>
    </xf>
    <xf numFmtId="0" fontId="13" fillId="0" borderId="0" xfId="0" applyFont="1" applyAlignment="1" applyProtection="1">
      <alignment/>
      <protection locked="0"/>
    </xf>
    <xf numFmtId="0" fontId="3" fillId="0" borderId="17" xfId="48" applyNumberFormat="1" applyFont="1" applyFill="1" applyBorder="1" applyAlignment="1" applyProtection="1">
      <alignment horizontal="center" wrapText="1"/>
      <protection locked="0"/>
    </xf>
    <xf numFmtId="3" fontId="5" fillId="0" borderId="0" xfId="0" applyNumberFormat="1" applyFont="1" applyAlignment="1" applyProtection="1">
      <alignment/>
      <protection locked="0"/>
    </xf>
    <xf numFmtId="3" fontId="5" fillId="0" borderId="13" xfId="0" applyNumberFormat="1" applyFont="1" applyBorder="1" applyAlignment="1" applyProtection="1">
      <alignment/>
      <protection locked="0"/>
    </xf>
    <xf numFmtId="0" fontId="6" fillId="0" borderId="0" xfId="0" applyFont="1" applyAlignment="1" applyProtection="1">
      <alignment/>
      <protection locked="0"/>
    </xf>
    <xf numFmtId="49" fontId="2" fillId="0" borderId="11" xfId="48" applyNumberFormat="1" applyFont="1" applyFill="1" applyBorder="1" applyAlignment="1" applyProtection="1">
      <alignment horizontal="center"/>
      <protection/>
    </xf>
    <xf numFmtId="49" fontId="2" fillId="0" borderId="11" xfId="48" applyNumberFormat="1" applyFont="1" applyBorder="1" applyAlignment="1" applyProtection="1">
      <alignment horizontal="center"/>
      <protection/>
    </xf>
    <xf numFmtId="49" fontId="2" fillId="0" borderId="0" xfId="48" applyNumberFormat="1" applyFont="1" applyBorder="1" applyAlignment="1" applyProtection="1">
      <alignment horizontal="center"/>
      <protection/>
    </xf>
    <xf numFmtId="49" fontId="2" fillId="33" borderId="11" xfId="48" applyNumberFormat="1" applyFont="1" applyFill="1" applyBorder="1" applyAlignment="1" applyProtection="1">
      <alignment horizontal="right"/>
      <protection/>
    </xf>
    <xf numFmtId="49" fontId="2" fillId="0" borderId="0" xfId="48" applyNumberFormat="1" applyFont="1" applyFill="1" applyBorder="1" applyAlignment="1" applyProtection="1">
      <alignment horizontal="right"/>
      <protection/>
    </xf>
    <xf numFmtId="49" fontId="0" fillId="0" borderId="11" xfId="0" applyNumberFormat="1" applyBorder="1" applyAlignment="1" applyProtection="1">
      <alignment/>
      <protection/>
    </xf>
    <xf numFmtId="49" fontId="0" fillId="0" borderId="0" xfId="0" applyNumberFormat="1" applyBorder="1" applyAlignment="1" applyProtection="1">
      <alignment/>
      <protection/>
    </xf>
    <xf numFmtId="0" fontId="2" fillId="0" borderId="0" xfId="49" applyFont="1" applyAlignment="1" applyProtection="1">
      <alignment horizontal="right"/>
      <protection/>
    </xf>
    <xf numFmtId="3" fontId="4" fillId="0" borderId="0" xfId="48" applyNumberFormat="1" applyFont="1" applyFill="1" applyBorder="1" applyAlignment="1" applyProtection="1">
      <alignment horizontal="right"/>
      <protection/>
    </xf>
    <xf numFmtId="0" fontId="4" fillId="0" borderId="0" xfId="48" applyFont="1" applyFill="1" applyBorder="1" applyAlignment="1" applyProtection="1">
      <alignment horizontal="center"/>
      <protection/>
    </xf>
    <xf numFmtId="3" fontId="3" fillId="0" borderId="11" xfId="48" applyNumberFormat="1" applyFont="1" applyFill="1" applyBorder="1" applyAlignment="1" applyProtection="1">
      <alignment horizontal="right"/>
      <protection/>
    </xf>
    <xf numFmtId="3" fontId="3" fillId="0" borderId="11" xfId="0" applyNumberFormat="1" applyFont="1" applyBorder="1" applyAlignment="1" applyProtection="1">
      <alignment/>
      <protection/>
    </xf>
    <xf numFmtId="0" fontId="1" fillId="0" borderId="0" xfId="48" applyAlignment="1" applyProtection="1">
      <alignment/>
      <protection/>
    </xf>
    <xf numFmtId="3" fontId="2" fillId="33" borderId="23" xfId="48" applyNumberFormat="1" applyFont="1" applyFill="1" applyBorder="1" applyAlignment="1" applyProtection="1">
      <alignment/>
      <protection/>
    </xf>
    <xf numFmtId="0" fontId="2" fillId="0" borderId="0" xfId="48" applyFont="1" applyFill="1" applyBorder="1" applyAlignment="1" applyProtection="1">
      <alignment horizontal="center"/>
      <protection/>
    </xf>
    <xf numFmtId="0" fontId="2" fillId="0" borderId="0" xfId="48" applyFont="1" applyBorder="1" applyAlignment="1" applyProtection="1">
      <alignment horizontal="right"/>
      <protection/>
    </xf>
    <xf numFmtId="0" fontId="3" fillId="0" borderId="13" xfId="48" applyNumberFormat="1" applyFont="1" applyFill="1" applyBorder="1" applyAlignment="1" applyProtection="1">
      <alignment horizontal="center"/>
      <protection/>
    </xf>
    <xf numFmtId="3" fontId="3" fillId="0" borderId="13" xfId="48" applyNumberFormat="1" applyFont="1" applyFill="1" applyBorder="1" applyAlignment="1" applyProtection="1">
      <alignment horizontal="right"/>
      <protection/>
    </xf>
    <xf numFmtId="49" fontId="15" fillId="0" borderId="0" xfId="0" applyNumberFormat="1" applyFont="1" applyAlignment="1">
      <alignment/>
    </xf>
    <xf numFmtId="49" fontId="16" fillId="0" borderId="0" xfId="0" applyNumberFormat="1" applyFont="1" applyAlignment="1">
      <alignment/>
    </xf>
    <xf numFmtId="0" fontId="8" fillId="0" borderId="0" xfId="49" applyFont="1" applyProtection="1">
      <alignment/>
      <protection/>
    </xf>
    <xf numFmtId="0" fontId="5" fillId="0" borderId="0" xfId="49" applyFont="1" applyProtection="1">
      <alignment/>
      <protection locked="0"/>
    </xf>
    <xf numFmtId="0" fontId="5" fillId="0" borderId="0" xfId="49" applyFont="1">
      <alignment/>
      <protection/>
    </xf>
    <xf numFmtId="0" fontId="5" fillId="0" borderId="0" xfId="49" applyFont="1" applyProtection="1">
      <alignment/>
      <protection/>
    </xf>
    <xf numFmtId="0" fontId="4" fillId="0" borderId="0" xfId="49" applyFont="1" applyAlignment="1" applyProtection="1">
      <alignment horizontal="left"/>
      <protection/>
    </xf>
    <xf numFmtId="0" fontId="2" fillId="0" borderId="24" xfId="49" applyFont="1" applyBorder="1" applyProtection="1">
      <alignment/>
      <protection/>
    </xf>
    <xf numFmtId="0" fontId="3" fillId="0" borderId="25" xfId="49" applyFont="1" applyBorder="1" applyAlignment="1" applyProtection="1">
      <alignment horizontal="center"/>
      <protection/>
    </xf>
    <xf numFmtId="0" fontId="3" fillId="0" borderId="26" xfId="49" applyFont="1" applyBorder="1" applyAlignment="1" applyProtection="1">
      <alignment horizontal="center"/>
      <protection/>
    </xf>
    <xf numFmtId="0" fontId="3" fillId="0" borderId="27" xfId="49" applyFont="1" applyBorder="1" applyAlignment="1" applyProtection="1">
      <alignment horizontal="center"/>
      <protection/>
    </xf>
    <xf numFmtId="0" fontId="3" fillId="0" borderId="28" xfId="49" applyFont="1" applyBorder="1" applyProtection="1">
      <alignment/>
      <protection/>
    </xf>
    <xf numFmtId="0" fontId="3" fillId="0" borderId="29" xfId="49" applyFont="1" applyBorder="1" applyAlignment="1" applyProtection="1">
      <alignment horizontal="center"/>
      <protection/>
    </xf>
    <xf numFmtId="0" fontId="3" fillId="0" borderId="18" xfId="49" applyFont="1" applyBorder="1" applyAlignment="1" applyProtection="1" quotePrefix="1">
      <alignment horizontal="center"/>
      <protection/>
    </xf>
    <xf numFmtId="0" fontId="5" fillId="0" borderId="30" xfId="49" applyFont="1" applyBorder="1" applyAlignment="1" applyProtection="1">
      <alignment horizontal="center"/>
      <protection/>
    </xf>
    <xf numFmtId="0" fontId="4" fillId="0" borderId="31" xfId="48" applyFont="1" applyFill="1" applyBorder="1" applyProtection="1">
      <alignment/>
      <protection/>
    </xf>
    <xf numFmtId="3" fontId="5" fillId="0" borderId="29" xfId="49" applyNumberFormat="1" applyFont="1" applyBorder="1" applyProtection="1">
      <alignment/>
      <protection/>
    </xf>
    <xf numFmtId="170" fontId="5" fillId="0" borderId="32" xfId="0" applyNumberFormat="1" applyFont="1" applyBorder="1" applyAlignment="1" applyProtection="1">
      <alignment horizontal="right"/>
      <protection/>
    </xf>
    <xf numFmtId="0" fontId="4" fillId="0" borderId="31" xfId="48" applyFont="1" applyFill="1" applyBorder="1" applyAlignment="1" applyProtection="1">
      <alignment horizontal="left"/>
      <protection/>
    </xf>
    <xf numFmtId="3" fontId="5" fillId="0" borderId="18" xfId="49" applyNumberFormat="1" applyFont="1" applyBorder="1" applyProtection="1">
      <alignment/>
      <protection/>
    </xf>
    <xf numFmtId="3" fontId="2" fillId="0" borderId="33" xfId="49" applyNumberFormat="1" applyFont="1" applyBorder="1" applyProtection="1">
      <alignment/>
      <protection/>
    </xf>
    <xf numFmtId="170" fontId="3" fillId="0" borderId="34" xfId="0" applyNumberFormat="1" applyFont="1" applyBorder="1" applyAlignment="1" applyProtection="1">
      <alignment horizontal="right"/>
      <protection/>
    </xf>
    <xf numFmtId="0" fontId="15" fillId="0" borderId="24" xfId="49" applyFont="1" applyBorder="1" applyProtection="1">
      <alignment/>
      <protection locked="0"/>
    </xf>
    <xf numFmtId="0" fontId="3" fillId="0" borderId="25" xfId="49" applyFont="1" applyBorder="1" applyAlignment="1" applyProtection="1">
      <alignment horizontal="center"/>
      <protection locked="0"/>
    </xf>
    <xf numFmtId="0" fontId="3" fillId="0" borderId="35" xfId="49" applyFont="1" applyBorder="1" applyAlignment="1" applyProtection="1">
      <alignment horizontal="center"/>
      <protection/>
    </xf>
    <xf numFmtId="0" fontId="3" fillId="0" borderId="28" xfId="49" applyFont="1" applyBorder="1" applyProtection="1">
      <alignment/>
      <protection locked="0"/>
    </xf>
    <xf numFmtId="0" fontId="3" fillId="0" borderId="29" xfId="49" applyFont="1" applyBorder="1" applyAlignment="1" applyProtection="1">
      <alignment horizontal="center"/>
      <protection locked="0"/>
    </xf>
    <xf numFmtId="0" fontId="5" fillId="0" borderId="36" xfId="49" applyFont="1" applyBorder="1" applyAlignment="1" applyProtection="1">
      <alignment horizontal="center"/>
      <protection/>
    </xf>
    <xf numFmtId="0" fontId="5" fillId="0" borderId="28" xfId="49" applyFont="1" applyBorder="1" applyProtection="1">
      <alignment/>
      <protection locked="0"/>
    </xf>
    <xf numFmtId="3" fontId="5" fillId="0" borderId="29" xfId="49" applyNumberFormat="1" applyFont="1" applyBorder="1" applyProtection="1">
      <alignment/>
      <protection locked="0"/>
    </xf>
    <xf numFmtId="49" fontId="2" fillId="0" borderId="0" xfId="48" applyNumberFormat="1" applyFont="1" applyAlignment="1" applyProtection="1">
      <alignment horizontal="center"/>
      <protection locked="0"/>
    </xf>
    <xf numFmtId="0" fontId="5" fillId="0" borderId="37" xfId="49" applyFont="1" applyBorder="1" applyProtection="1">
      <alignment/>
      <protection locked="0"/>
    </xf>
    <xf numFmtId="3" fontId="5" fillId="0" borderId="38" xfId="49" applyNumberFormat="1" applyFont="1" applyBorder="1" applyProtection="1">
      <alignment/>
      <protection locked="0"/>
    </xf>
    <xf numFmtId="170" fontId="5" fillId="0" borderId="39" xfId="0" applyNumberFormat="1" applyFont="1" applyBorder="1" applyAlignment="1" applyProtection="1">
      <alignment horizontal="right"/>
      <protection/>
    </xf>
    <xf numFmtId="0" fontId="2" fillId="0" borderId="0" xfId="49" applyFont="1" applyProtection="1">
      <alignment/>
      <protection locked="0"/>
    </xf>
    <xf numFmtId="0" fontId="15" fillId="0" borderId="33" xfId="49" applyFont="1" applyBorder="1" applyProtection="1">
      <alignment/>
      <protection locked="0"/>
    </xf>
    <xf numFmtId="3" fontId="2" fillId="0" borderId="40" xfId="49" applyNumberFormat="1" applyFont="1" applyBorder="1" applyProtection="1">
      <alignment/>
      <protection/>
    </xf>
    <xf numFmtId="0" fontId="5" fillId="0" borderId="13" xfId="49" applyFont="1" applyBorder="1" applyProtection="1">
      <alignment/>
      <protection locked="0"/>
    </xf>
    <xf numFmtId="0" fontId="3" fillId="0" borderId="0" xfId="49" applyFont="1" applyProtection="1">
      <alignment/>
      <protection locked="0"/>
    </xf>
    <xf numFmtId="0" fontId="2" fillId="0" borderId="33" xfId="49" applyFont="1" applyBorder="1" applyProtection="1">
      <alignment/>
      <protection/>
    </xf>
    <xf numFmtId="3" fontId="5" fillId="0" borderId="0" xfId="49" applyNumberFormat="1" applyFont="1">
      <alignment/>
      <protection/>
    </xf>
    <xf numFmtId="0" fontId="4" fillId="0" borderId="0" xfId="47" applyFont="1">
      <alignment/>
      <protection/>
    </xf>
    <xf numFmtId="0" fontId="2" fillId="0" borderId="0" xfId="47" applyFont="1" applyAlignment="1">
      <alignment horizontal="right"/>
      <protection/>
    </xf>
    <xf numFmtId="0" fontId="4" fillId="0" borderId="38" xfId="47" applyFont="1" applyBorder="1" applyProtection="1">
      <alignment/>
      <protection locked="0"/>
    </xf>
    <xf numFmtId="0" fontId="4" fillId="0" borderId="29" xfId="47" applyFont="1" applyBorder="1" applyProtection="1">
      <alignment/>
      <protection locked="0"/>
    </xf>
    <xf numFmtId="0" fontId="3" fillId="0" borderId="0" xfId="0" applyFont="1" applyAlignment="1">
      <alignment horizontal="left"/>
    </xf>
    <xf numFmtId="0" fontId="5" fillId="0" borderId="0" xfId="0" applyFont="1" applyAlignment="1">
      <alignment vertical="top"/>
    </xf>
    <xf numFmtId="0" fontId="5" fillId="0" borderId="0" xfId="0" applyNumberFormat="1" applyFont="1" applyAlignment="1">
      <alignment vertical="top"/>
    </xf>
    <xf numFmtId="0" fontId="5" fillId="0" borderId="0" xfId="49" applyNumberFormat="1" applyFont="1" applyProtection="1">
      <alignment/>
      <protection locked="0"/>
    </xf>
    <xf numFmtId="0" fontId="4" fillId="0" borderId="0" xfId="47" applyFont="1" applyProtection="1">
      <alignment/>
      <protection locked="0"/>
    </xf>
    <xf numFmtId="0" fontId="4" fillId="0" borderId="0" xfId="48" applyFont="1" applyProtection="1">
      <alignment/>
      <protection locked="0"/>
    </xf>
    <xf numFmtId="0" fontId="5" fillId="0" borderId="0" xfId="48" applyFont="1" applyAlignment="1" applyProtection="1">
      <alignment horizontal="center"/>
      <protection locked="0"/>
    </xf>
    <xf numFmtId="3" fontId="5" fillId="0" borderId="19" xfId="48" applyNumberFormat="1" applyFont="1" applyBorder="1" applyAlignment="1">
      <alignment horizontal="right"/>
      <protection/>
    </xf>
    <xf numFmtId="0" fontId="5" fillId="0" borderId="14" xfId="48" applyFont="1" applyBorder="1">
      <alignment/>
      <protection/>
    </xf>
    <xf numFmtId="170" fontId="5" fillId="0" borderId="14" xfId="48" applyNumberFormat="1" applyFont="1" applyBorder="1" applyAlignment="1" applyProtection="1">
      <alignment horizontal="right"/>
      <protection locked="0"/>
    </xf>
    <xf numFmtId="0" fontId="4" fillId="0" borderId="13" xfId="48" applyFont="1" applyBorder="1" applyProtection="1">
      <alignment/>
      <protection locked="0"/>
    </xf>
    <xf numFmtId="170" fontId="5" fillId="0" borderId="18" xfId="48" applyNumberFormat="1" applyFont="1" applyBorder="1" applyAlignment="1" applyProtection="1">
      <alignment horizontal="right"/>
      <protection locked="0"/>
    </xf>
    <xf numFmtId="1" fontId="5" fillId="0" borderId="13" xfId="48" applyNumberFormat="1" applyFont="1" applyBorder="1" applyAlignment="1" applyProtection="1">
      <alignment horizontal="center"/>
      <protection locked="0"/>
    </xf>
    <xf numFmtId="3" fontId="5" fillId="0" borderId="18" xfId="48" applyNumberFormat="1" applyFont="1" applyBorder="1" applyAlignment="1" applyProtection="1">
      <alignment horizontal="right"/>
      <protection locked="0"/>
    </xf>
    <xf numFmtId="3" fontId="5" fillId="0" borderId="21" xfId="48" applyNumberFormat="1" applyFont="1" applyBorder="1" applyAlignment="1">
      <alignment horizontal="right"/>
      <protection/>
    </xf>
    <xf numFmtId="3" fontId="5" fillId="0" borderId="18" xfId="48" applyNumberFormat="1" applyFont="1" applyBorder="1">
      <alignment/>
      <protection/>
    </xf>
    <xf numFmtId="0" fontId="4" fillId="0" borderId="0" xfId="48" applyFont="1">
      <alignment/>
      <protection/>
    </xf>
    <xf numFmtId="0" fontId="5" fillId="0" borderId="17" xfId="48" applyFont="1" applyBorder="1" applyAlignment="1" applyProtection="1">
      <alignment horizontal="center"/>
      <protection locked="0"/>
    </xf>
    <xf numFmtId="0" fontId="2" fillId="0" borderId="19" xfId="48" applyFont="1" applyBorder="1" applyAlignment="1" applyProtection="1">
      <alignment/>
      <protection locked="0"/>
    </xf>
    <xf numFmtId="0" fontId="4" fillId="0" borderId="19" xfId="48" applyFont="1" applyBorder="1" applyAlignment="1" applyProtection="1">
      <alignment/>
      <protection locked="0"/>
    </xf>
    <xf numFmtId="0" fontId="4" fillId="0" borderId="20" xfId="48" applyFont="1" applyBorder="1" applyAlignment="1" applyProtection="1">
      <alignment/>
      <protection locked="0"/>
    </xf>
    <xf numFmtId="0" fontId="62" fillId="0" borderId="0" xfId="47" applyFont="1">
      <alignment/>
      <protection/>
    </xf>
    <xf numFmtId="0" fontId="4" fillId="0" borderId="0" xfId="47" applyFont="1" applyAlignment="1">
      <alignment horizontal="center" wrapText="1"/>
      <protection/>
    </xf>
    <xf numFmtId="0" fontId="4" fillId="0" borderId="0" xfId="47" applyFont="1" applyAlignment="1">
      <alignment horizontal="center"/>
      <protection/>
    </xf>
    <xf numFmtId="0" fontId="63" fillId="0" borderId="0" xfId="47" applyFont="1">
      <alignment/>
      <protection/>
    </xf>
    <xf numFmtId="0" fontId="4" fillId="0" borderId="0" xfId="47" applyFont="1" applyAlignment="1">
      <alignment horizontal="left"/>
      <protection/>
    </xf>
    <xf numFmtId="0" fontId="64" fillId="0" borderId="0" xfId="47" applyFont="1" applyAlignment="1">
      <alignment horizontal="left"/>
      <protection/>
    </xf>
    <xf numFmtId="0" fontId="65" fillId="0" borderId="0" xfId="47" applyFont="1" applyAlignment="1">
      <alignment horizontal="left"/>
      <protection/>
    </xf>
    <xf numFmtId="0" fontId="64" fillId="0" borderId="0" xfId="47" applyFont="1">
      <alignment/>
      <protection/>
    </xf>
    <xf numFmtId="14" fontId="2" fillId="0" borderId="0" xfId="47" applyNumberFormat="1" applyFont="1" applyProtection="1">
      <alignment/>
      <protection locked="0"/>
    </xf>
    <xf numFmtId="0" fontId="2" fillId="0" borderId="0" xfId="47" applyFont="1" applyAlignment="1" applyProtection="1">
      <alignment horizontal="center"/>
      <protection locked="0"/>
    </xf>
    <xf numFmtId="0" fontId="4" fillId="0" borderId="0" xfId="47" applyFont="1" applyAlignment="1" applyProtection="1">
      <alignment horizontal="center"/>
      <protection locked="0"/>
    </xf>
    <xf numFmtId="0" fontId="64" fillId="0" borderId="0" xfId="47" applyFont="1" applyAlignment="1">
      <alignment horizontal="left" vertical="top"/>
      <protection/>
    </xf>
    <xf numFmtId="0" fontId="4" fillId="0" borderId="13" xfId="47" applyFont="1" applyBorder="1" applyAlignment="1" applyProtection="1">
      <alignment horizontal="left"/>
      <protection locked="0"/>
    </xf>
    <xf numFmtId="0" fontId="64" fillId="0" borderId="0" xfId="47" applyFont="1" applyAlignment="1">
      <alignment horizontal="center"/>
      <protection/>
    </xf>
    <xf numFmtId="0" fontId="66" fillId="0" borderId="0" xfId="47" applyFont="1" applyAlignment="1">
      <alignment horizontal="center" wrapText="1"/>
      <protection/>
    </xf>
    <xf numFmtId="0" fontId="64" fillId="0" borderId="0" xfId="47" applyFont="1" applyAlignment="1">
      <alignment horizontal="center" wrapText="1"/>
      <protection/>
    </xf>
    <xf numFmtId="0" fontId="64" fillId="0" borderId="13" xfId="47" applyFont="1" applyBorder="1" applyAlignment="1">
      <alignment horizontal="center" wrapText="1"/>
      <protection/>
    </xf>
    <xf numFmtId="0" fontId="4" fillId="0" borderId="0" xfId="47" applyFont="1" applyAlignment="1">
      <alignment vertical="center"/>
      <protection/>
    </xf>
    <xf numFmtId="0" fontId="64" fillId="34" borderId="41" xfId="47" applyFont="1" applyFill="1" applyBorder="1">
      <alignment/>
      <protection/>
    </xf>
    <xf numFmtId="0" fontId="64" fillId="34" borderId="42" xfId="47" applyFont="1" applyFill="1" applyBorder="1" applyAlignment="1">
      <alignment vertical="center"/>
      <protection/>
    </xf>
    <xf numFmtId="3" fontId="4" fillId="34" borderId="13" xfId="50" applyNumberFormat="1" applyFont="1" applyFill="1" applyBorder="1" applyAlignment="1">
      <alignment vertical="center"/>
      <protection/>
    </xf>
    <xf numFmtId="3" fontId="64" fillId="34" borderId="42" xfId="50" applyNumberFormat="1" applyFont="1" applyFill="1" applyBorder="1" applyAlignment="1">
      <alignment horizontal="center" vertical="center"/>
      <protection/>
    </xf>
    <xf numFmtId="3" fontId="16" fillId="34" borderId="42" xfId="50" applyNumberFormat="1" applyFont="1" applyFill="1" applyBorder="1" applyAlignment="1">
      <alignment horizontal="right" vertical="center"/>
      <protection/>
    </xf>
    <xf numFmtId="0" fontId="64" fillId="34" borderId="42" xfId="47" applyFont="1" applyFill="1" applyBorder="1" applyAlignment="1">
      <alignment horizontal="center" vertical="center"/>
      <protection/>
    </xf>
    <xf numFmtId="0" fontId="4" fillId="34" borderId="42" xfId="47" applyFont="1" applyFill="1" applyBorder="1" applyAlignment="1">
      <alignment horizontal="center" vertical="center"/>
      <protection/>
    </xf>
    <xf numFmtId="0" fontId="4" fillId="34" borderId="43" xfId="47" applyFont="1" applyFill="1" applyBorder="1" applyAlignment="1">
      <alignment horizontal="center" vertical="center"/>
      <protection/>
    </xf>
    <xf numFmtId="0" fontId="4" fillId="0" borderId="0" xfId="47" applyFont="1" applyAlignment="1">
      <alignment horizontal="left" vertical="center"/>
      <protection/>
    </xf>
    <xf numFmtId="0" fontId="4" fillId="0" borderId="44" xfId="47" applyFont="1" applyBorder="1" applyAlignment="1">
      <alignment wrapText="1"/>
      <protection/>
    </xf>
    <xf numFmtId="0" fontId="4" fillId="0" borderId="45" xfId="47" applyFont="1" applyBorder="1" applyAlignment="1" applyProtection="1">
      <alignment wrapText="1"/>
      <protection locked="0"/>
    </xf>
    <xf numFmtId="3" fontId="4" fillId="2" borderId="0" xfId="47" applyNumberFormat="1" applyFont="1" applyFill="1" applyProtection="1">
      <alignment/>
      <protection locked="0"/>
    </xf>
    <xf numFmtId="170" fontId="4" fillId="0" borderId="0" xfId="58" applyNumberFormat="1" applyFont="1" applyFill="1" applyBorder="1" applyAlignment="1" applyProtection="1">
      <alignment horizontal="right"/>
      <protection/>
    </xf>
    <xf numFmtId="14" fontId="4" fillId="2" borderId="0" xfId="47" applyNumberFormat="1" applyFont="1" applyFill="1" applyAlignment="1" applyProtection="1">
      <alignment horizontal="center"/>
      <protection locked="0"/>
    </xf>
    <xf numFmtId="14" fontId="4" fillId="0" borderId="0" xfId="47" applyNumberFormat="1" applyFont="1" applyAlignment="1" applyProtection="1">
      <alignment horizontal="center"/>
      <protection locked="0"/>
    </xf>
    <xf numFmtId="14" fontId="4" fillId="0" borderId="19" xfId="47" applyNumberFormat="1" applyFont="1" applyBorder="1" applyAlignment="1" applyProtection="1">
      <alignment horizontal="center"/>
      <protection locked="0"/>
    </xf>
    <xf numFmtId="0" fontId="4" fillId="0" borderId="38" xfId="47" applyFont="1" applyBorder="1" applyAlignment="1">
      <alignment wrapText="1"/>
      <protection/>
    </xf>
    <xf numFmtId="0" fontId="4" fillId="0" borderId="0" xfId="47" applyFont="1" applyAlignment="1" applyProtection="1">
      <alignment wrapText="1"/>
      <protection locked="0"/>
    </xf>
    <xf numFmtId="0" fontId="4" fillId="0" borderId="13" xfId="47" applyFont="1" applyBorder="1" applyProtection="1">
      <alignment/>
      <protection locked="0"/>
    </xf>
    <xf numFmtId="0" fontId="2" fillId="0" borderId="13" xfId="47" applyFont="1" applyBorder="1" applyAlignment="1">
      <alignment horizontal="right"/>
      <protection/>
    </xf>
    <xf numFmtId="3" fontId="2" fillId="0" borderId="0" xfId="47" applyNumberFormat="1" applyFont="1">
      <alignment/>
      <protection/>
    </xf>
    <xf numFmtId="170" fontId="2" fillId="0" borderId="0" xfId="58" applyNumberFormat="1" applyFont="1" applyFill="1" applyBorder="1" applyAlignment="1" applyProtection="1">
      <alignment horizontal="right"/>
      <protection/>
    </xf>
    <xf numFmtId="0" fontId="4" fillId="0" borderId="21" xfId="47" applyFont="1" applyBorder="1" applyAlignment="1" applyProtection="1">
      <alignment horizontal="center"/>
      <protection locked="0"/>
    </xf>
    <xf numFmtId="3" fontId="16" fillId="34" borderId="42" xfId="50" applyNumberFormat="1" applyFont="1" applyFill="1" applyBorder="1" applyAlignment="1">
      <alignment vertical="center"/>
      <protection/>
    </xf>
    <xf numFmtId="0" fontId="4" fillId="0" borderId="44" xfId="47" applyFont="1" applyBorder="1">
      <alignment/>
      <protection/>
    </xf>
    <xf numFmtId="0" fontId="4" fillId="2" borderId="0" xfId="47" applyFont="1" applyFill="1" applyProtection="1">
      <alignment/>
      <protection locked="0"/>
    </xf>
    <xf numFmtId="0" fontId="4" fillId="0" borderId="38" xfId="47" applyFont="1" applyBorder="1">
      <alignment/>
      <protection/>
    </xf>
    <xf numFmtId="3" fontId="64" fillId="34" borderId="41" xfId="50" applyNumberFormat="1" applyFont="1" applyFill="1" applyBorder="1">
      <alignment/>
      <protection/>
    </xf>
    <xf numFmtId="3" fontId="4" fillId="34" borderId="42" xfId="50" applyNumberFormat="1" applyFont="1" applyFill="1" applyBorder="1" applyAlignment="1">
      <alignment vertical="center"/>
      <protection/>
    </xf>
    <xf numFmtId="0" fontId="64" fillId="34" borderId="42" xfId="47" applyFont="1" applyFill="1" applyBorder="1" applyAlignment="1" applyProtection="1">
      <alignment horizontal="center" vertical="center"/>
      <protection locked="0"/>
    </xf>
    <xf numFmtId="0" fontId="64" fillId="34" borderId="21" xfId="47" applyFont="1" applyFill="1" applyBorder="1" applyAlignment="1" applyProtection="1">
      <alignment horizontal="center" vertical="center"/>
      <protection locked="0"/>
    </xf>
    <xf numFmtId="0" fontId="4" fillId="0" borderId="38" xfId="47" applyFont="1" applyBorder="1" applyAlignment="1" applyProtection="1">
      <alignment wrapText="1"/>
      <protection locked="0"/>
    </xf>
    <xf numFmtId="3" fontId="64" fillId="33" borderId="41" xfId="50" applyNumberFormat="1" applyFont="1" applyFill="1" applyBorder="1">
      <alignment/>
      <protection/>
    </xf>
    <xf numFmtId="0" fontId="4" fillId="2" borderId="45" xfId="47" applyFont="1" applyFill="1" applyBorder="1" applyAlignment="1" applyProtection="1">
      <alignment wrapText="1"/>
      <protection locked="0"/>
    </xf>
    <xf numFmtId="0" fontId="4" fillId="2" borderId="0" xfId="47" applyFont="1" applyFill="1" applyAlignment="1" applyProtection="1">
      <alignment wrapText="1"/>
      <protection locked="0"/>
    </xf>
    <xf numFmtId="0" fontId="4" fillId="2" borderId="0" xfId="47" applyFont="1" applyFill="1" applyAlignment="1" applyProtection="1" quotePrefix="1">
      <alignment wrapText="1"/>
      <protection locked="0"/>
    </xf>
    <xf numFmtId="14" fontId="4" fillId="0" borderId="21" xfId="47" applyNumberFormat="1" applyFont="1" applyBorder="1" applyAlignment="1" applyProtection="1">
      <alignment horizontal="center"/>
      <protection locked="0"/>
    </xf>
    <xf numFmtId="3" fontId="16" fillId="34" borderId="42" xfId="50" applyNumberFormat="1" applyFont="1" applyFill="1" applyBorder="1" applyAlignment="1">
      <alignment horizontal="left"/>
      <protection/>
    </xf>
    <xf numFmtId="3" fontId="4" fillId="0" borderId="0" xfId="47" applyNumberFormat="1" applyFont="1" applyAlignment="1" applyProtection="1">
      <alignment horizontal="center"/>
      <protection locked="0"/>
    </xf>
    <xf numFmtId="3" fontId="4" fillId="34" borderId="13" xfId="50" applyNumberFormat="1" applyFont="1" applyFill="1" applyBorder="1" applyAlignment="1">
      <alignment horizontal="left"/>
      <protection/>
    </xf>
    <xf numFmtId="3" fontId="4" fillId="34" borderId="42" xfId="50" applyNumberFormat="1" applyFont="1" applyFill="1" applyBorder="1" applyAlignment="1">
      <alignment horizontal="left"/>
      <protection/>
    </xf>
    <xf numFmtId="0" fontId="64" fillId="34" borderId="42" xfId="47" applyFont="1" applyFill="1" applyBorder="1" applyAlignment="1" applyProtection="1">
      <alignment horizontal="center"/>
      <protection locked="0"/>
    </xf>
    <xf numFmtId="0" fontId="64" fillId="34" borderId="21" xfId="47" applyFont="1" applyFill="1" applyBorder="1" applyAlignment="1" applyProtection="1">
      <alignment horizontal="center"/>
      <protection locked="0"/>
    </xf>
    <xf numFmtId="170" fontId="2" fillId="0" borderId="13" xfId="58" applyNumberFormat="1" applyFont="1" applyFill="1" applyBorder="1" applyAlignment="1" applyProtection="1">
      <alignment horizontal="right"/>
      <protection/>
    </xf>
    <xf numFmtId="3" fontId="64" fillId="34" borderId="41" xfId="50" applyNumberFormat="1" applyFont="1" applyFill="1" applyBorder="1" applyAlignment="1">
      <alignment vertical="center"/>
      <protection/>
    </xf>
    <xf numFmtId="3" fontId="64" fillId="34" borderId="13" xfId="50" applyNumberFormat="1" applyFont="1" applyFill="1" applyBorder="1" applyAlignment="1">
      <alignment vertical="center"/>
      <protection/>
    </xf>
    <xf numFmtId="10" fontId="15" fillId="2" borderId="13" xfId="47" applyNumberFormat="1" applyFont="1" applyFill="1" applyBorder="1">
      <alignment/>
      <protection/>
    </xf>
    <xf numFmtId="0" fontId="4" fillId="0" borderId="44" xfId="0" applyFont="1" applyBorder="1" applyAlignment="1">
      <alignment/>
    </xf>
    <xf numFmtId="0" fontId="4" fillId="2" borderId="45" xfId="47" applyFont="1" applyFill="1" applyBorder="1" applyProtection="1">
      <alignment/>
      <protection locked="0"/>
    </xf>
    <xf numFmtId="0" fontId="67" fillId="0" borderId="38" xfId="0" applyFont="1" applyBorder="1" applyAlignment="1">
      <alignment horizontal="left" vertical="center"/>
    </xf>
    <xf numFmtId="0" fontId="2" fillId="0" borderId="0" xfId="47" applyFont="1" applyAlignment="1" applyProtection="1">
      <alignment horizontal="right"/>
      <protection locked="0"/>
    </xf>
    <xf numFmtId="3" fontId="2" fillId="0" borderId="0" xfId="47" applyNumberFormat="1" applyFont="1" applyProtection="1">
      <alignment/>
      <protection locked="0"/>
    </xf>
    <xf numFmtId="3" fontId="4" fillId="34" borderId="46" xfId="50" applyNumberFormat="1" applyFont="1" applyFill="1" applyBorder="1">
      <alignment/>
      <protection/>
    </xf>
    <xf numFmtId="3" fontId="4" fillId="34" borderId="47" xfId="50" applyNumberFormat="1" applyFont="1" applyFill="1" applyBorder="1">
      <alignment/>
      <protection/>
    </xf>
    <xf numFmtId="3" fontId="16" fillId="34" borderId="47" xfId="50" applyNumberFormat="1" applyFont="1" applyFill="1" applyBorder="1">
      <alignment/>
      <protection/>
    </xf>
    <xf numFmtId="0" fontId="64" fillId="34" borderId="47" xfId="47" applyFont="1" applyFill="1" applyBorder="1" applyAlignment="1" applyProtection="1">
      <alignment horizontal="center" vertical="center"/>
      <protection locked="0"/>
    </xf>
    <xf numFmtId="0" fontId="64" fillId="34" borderId="48" xfId="47" applyFont="1" applyFill="1" applyBorder="1" applyAlignment="1" applyProtection="1">
      <alignment horizontal="center" vertical="center"/>
      <protection locked="0"/>
    </xf>
    <xf numFmtId="10" fontId="4" fillId="0" borderId="0" xfId="47" applyNumberFormat="1" applyFont="1" applyAlignment="1" applyProtection="1">
      <alignment horizontal="center"/>
      <protection locked="0"/>
    </xf>
    <xf numFmtId="10" fontId="16" fillId="0" borderId="0" xfId="47" applyNumberFormat="1" applyFont="1">
      <alignment/>
      <protection/>
    </xf>
    <xf numFmtId="0" fontId="4" fillId="0" borderId="0" xfId="47" applyFont="1" applyAlignment="1">
      <alignment horizontal="right"/>
      <protection/>
    </xf>
    <xf numFmtId="4" fontId="2" fillId="0" borderId="0" xfId="47" applyNumberFormat="1" applyFont="1">
      <alignment/>
      <protection/>
    </xf>
    <xf numFmtId="4" fontId="4" fillId="0" borderId="0" xfId="47" applyNumberFormat="1" applyFont="1">
      <alignment/>
      <protection/>
    </xf>
    <xf numFmtId="49" fontId="16" fillId="2" borderId="0" xfId="0" applyNumberFormat="1" applyFont="1" applyFill="1" applyAlignment="1">
      <alignment/>
    </xf>
    <xf numFmtId="14" fontId="4" fillId="0" borderId="0" xfId="0" applyNumberFormat="1" applyFont="1" applyAlignment="1" applyProtection="1">
      <alignment horizontal="left"/>
      <protection locked="0"/>
    </xf>
    <xf numFmtId="0" fontId="4" fillId="0" borderId="0" xfId="0" applyFont="1" applyAlignment="1" applyProtection="1">
      <alignment horizontal="left"/>
      <protection locked="0"/>
    </xf>
    <xf numFmtId="0" fontId="68" fillId="0" borderId="0" xfId="47" applyFont="1" applyAlignment="1">
      <alignment horizontal="center"/>
      <protection/>
    </xf>
    <xf numFmtId="0" fontId="4" fillId="2" borderId="45" xfId="47" applyFont="1" applyFill="1" applyBorder="1" applyAlignment="1" applyProtection="1">
      <alignment horizontal="left" wrapText="1"/>
      <protection locked="0"/>
    </xf>
    <xf numFmtId="0" fontId="4" fillId="2" borderId="0" xfId="47" applyFont="1" applyFill="1" applyAlignment="1" applyProtection="1">
      <alignment horizontal="left" wrapText="1"/>
      <protection locked="0"/>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Rahoituslaskelma" xfId="47"/>
    <cellStyle name="Normaali_Taul1" xfId="48"/>
    <cellStyle name="Normaali_valirapo" xfId="49"/>
    <cellStyle name="Normal_FINSK BUDGET"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dxfs count="17">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O29" sqref="O29"/>
    </sheetView>
  </sheetViews>
  <sheetFormatPr defaultColWidth="9.140625" defaultRowHeight="12.75"/>
  <cols>
    <col min="1" max="1" width="4.28125" style="209" customWidth="1"/>
    <col min="2" max="16384" width="9.140625" style="209" customWidth="1"/>
  </cols>
  <sheetData>
    <row r="1" ht="16.5">
      <c r="A1" s="208" t="s">
        <v>87</v>
      </c>
    </row>
    <row r="2" ht="16.5">
      <c r="A2" s="208" t="s">
        <v>108</v>
      </c>
    </row>
    <row r="3" ht="16.5"/>
    <row r="4" ht="16.5">
      <c r="A4" s="208" t="s">
        <v>165</v>
      </c>
    </row>
    <row r="5" ht="16.5">
      <c r="A5" s="208" t="s">
        <v>166</v>
      </c>
    </row>
    <row r="6" ht="16.5"/>
    <row r="7" ht="16.5"/>
    <row r="8" ht="16.5">
      <c r="A8" s="208" t="s">
        <v>88</v>
      </c>
    </row>
    <row r="9" ht="16.5">
      <c r="A9" s="208" t="s">
        <v>89</v>
      </c>
    </row>
    <row r="10" ht="16.5">
      <c r="A10" s="209" t="s">
        <v>90</v>
      </c>
    </row>
    <row r="11" ht="16.5">
      <c r="A11" s="209" t="s">
        <v>91</v>
      </c>
    </row>
    <row r="13" ht="16.5">
      <c r="A13" s="209" t="s">
        <v>92</v>
      </c>
    </row>
    <row r="14" ht="16.5">
      <c r="B14" s="209" t="s">
        <v>221</v>
      </c>
    </row>
    <row r="15" ht="16.5">
      <c r="B15" s="209" t="s">
        <v>93</v>
      </c>
    </row>
    <row r="16" ht="16.5">
      <c r="A16" s="209" t="s">
        <v>94</v>
      </c>
    </row>
    <row r="17" ht="16.5">
      <c r="B17" s="209" t="s">
        <v>221</v>
      </c>
    </row>
    <row r="18" ht="16.5">
      <c r="B18" s="209" t="s">
        <v>95</v>
      </c>
    </row>
    <row r="20" ht="16.5">
      <c r="A20" s="209" t="s">
        <v>96</v>
      </c>
    </row>
    <row r="22" ht="16.5">
      <c r="A22" s="208" t="s">
        <v>109</v>
      </c>
    </row>
    <row r="23" ht="16.5">
      <c r="A23" s="209" t="s">
        <v>110</v>
      </c>
    </row>
    <row r="25" ht="16.5">
      <c r="A25" s="209" t="s">
        <v>97</v>
      </c>
    </row>
    <row r="26" ht="16.5">
      <c r="A26" s="209" t="s">
        <v>98</v>
      </c>
    </row>
    <row r="28" ht="16.5">
      <c r="A28" s="209" t="s">
        <v>99</v>
      </c>
    </row>
    <row r="29" ht="16.5">
      <c r="A29" s="209" t="s">
        <v>100</v>
      </c>
    </row>
    <row r="30" ht="16.5">
      <c r="A30" s="209" t="s">
        <v>101</v>
      </c>
    </row>
    <row r="32" ht="16.5">
      <c r="A32" s="209" t="s">
        <v>102</v>
      </c>
    </row>
    <row r="33" ht="16.5">
      <c r="A33" s="209" t="s">
        <v>103</v>
      </c>
    </row>
    <row r="35" ht="16.5">
      <c r="A35" s="209" t="s">
        <v>104</v>
      </c>
    </row>
    <row r="37" ht="16.5">
      <c r="A37" s="208" t="s">
        <v>113</v>
      </c>
    </row>
    <row r="39" spans="3:8" ht="16.5">
      <c r="C39" s="209" t="s">
        <v>114</v>
      </c>
      <c r="D39" s="209" t="s">
        <v>20</v>
      </c>
      <c r="E39" s="209" t="s">
        <v>27</v>
      </c>
      <c r="F39" s="209" t="s">
        <v>21</v>
      </c>
      <c r="G39" s="209" t="s">
        <v>29</v>
      </c>
      <c r="H39" s="209" t="s">
        <v>30</v>
      </c>
    </row>
    <row r="41" ht="16.5">
      <c r="A41" s="209" t="s">
        <v>115</v>
      </c>
    </row>
    <row r="42" ht="16.5">
      <c r="A42" s="209" t="s">
        <v>116</v>
      </c>
    </row>
    <row r="43" ht="16.5">
      <c r="A43" s="209" t="s">
        <v>117</v>
      </c>
    </row>
    <row r="44" ht="16.5">
      <c r="A44" s="209" t="s">
        <v>118</v>
      </c>
    </row>
    <row r="46" ht="16.5">
      <c r="A46" s="209" t="s">
        <v>105</v>
      </c>
    </row>
    <row r="47" ht="16.5">
      <c r="A47" s="209" t="s">
        <v>106</v>
      </c>
    </row>
    <row r="48" ht="16.5">
      <c r="A48" s="209" t="s">
        <v>107</v>
      </c>
    </row>
    <row r="50" ht="16.5">
      <c r="A50" s="209" t="s">
        <v>119</v>
      </c>
    </row>
    <row r="51" ht="16.5">
      <c r="A51" s="209" t="s">
        <v>120</v>
      </c>
    </row>
    <row r="52" ht="16.5">
      <c r="A52" s="209" t="s">
        <v>121</v>
      </c>
    </row>
    <row r="53" ht="16.5">
      <c r="A53" s="209" t="s">
        <v>122</v>
      </c>
    </row>
    <row r="55" ht="16.5">
      <c r="A55" s="208" t="s">
        <v>105</v>
      </c>
    </row>
    <row r="56" ht="16.5">
      <c r="A56" s="209" t="s">
        <v>106</v>
      </c>
    </row>
    <row r="57" ht="16.5">
      <c r="A57" s="209" t="s">
        <v>107</v>
      </c>
    </row>
    <row r="59" ht="16.5">
      <c r="A59" s="209" t="s">
        <v>119</v>
      </c>
    </row>
    <row r="60" ht="16.5">
      <c r="A60" s="209" t="s">
        <v>120</v>
      </c>
    </row>
    <row r="61" ht="16.5">
      <c r="A61" s="209" t="s">
        <v>121</v>
      </c>
    </row>
    <row r="62" ht="16.5">
      <c r="A62" s="209" t="s">
        <v>122</v>
      </c>
    </row>
    <row r="64" ht="16.5">
      <c r="A64" s="208" t="s">
        <v>178</v>
      </c>
    </row>
    <row r="66" ht="16.5">
      <c r="A66" s="209" t="s">
        <v>216</v>
      </c>
    </row>
    <row r="67" ht="16.5">
      <c r="A67" s="209" t="s">
        <v>217</v>
      </c>
    </row>
    <row r="68" spans="1:6" ht="16.5">
      <c r="A68" s="209" t="s">
        <v>218</v>
      </c>
      <c r="E68" s="354"/>
      <c r="F68" s="209" t="s">
        <v>219</v>
      </c>
    </row>
    <row r="70" ht="16.5">
      <c r="A70" s="209" t="s">
        <v>220</v>
      </c>
    </row>
  </sheetData>
  <sheetProtection sheet="1"/>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151"/>
  <sheetViews>
    <sheetView tabSelected="1" zoomScalePageLayoutView="0" workbookViewId="0" topLeftCell="A1">
      <pane ySplit="5" topLeftCell="A6" activePane="bottomLeft" state="frozen"/>
      <selection pane="topLeft" activeCell="A1" sqref="A1"/>
      <selection pane="bottomLeft" activeCell="C3" sqref="C3"/>
    </sheetView>
  </sheetViews>
  <sheetFormatPr defaultColWidth="9.140625" defaultRowHeight="12.75"/>
  <cols>
    <col min="1" max="1" width="3.421875" style="63" customWidth="1"/>
    <col min="2" max="2" width="24.140625" style="79" customWidth="1"/>
    <col min="3" max="3" width="30.00390625" style="79" customWidth="1"/>
    <col min="4" max="4" width="6.8515625" style="79" customWidth="1"/>
    <col min="5" max="5" width="6.28125" style="79" customWidth="1"/>
    <col min="6" max="6" width="5.00390625" style="79" customWidth="1"/>
    <col min="7" max="7" width="7.00390625" style="43" customWidth="1"/>
    <col min="8" max="8" width="8.00390625" style="119" customWidth="1"/>
    <col min="9" max="10" width="9.140625" style="116" customWidth="1"/>
    <col min="11" max="11" width="8.7109375" style="79" hidden="1" customWidth="1"/>
    <col min="12" max="16384" width="9.140625" style="78" customWidth="1"/>
  </cols>
  <sheetData>
    <row r="1" spans="1:17" ht="15.75">
      <c r="A1" s="11"/>
      <c r="B1" s="174" t="s">
        <v>84</v>
      </c>
      <c r="C1" s="26"/>
      <c r="D1" s="42"/>
      <c r="E1" s="42"/>
      <c r="F1" s="42"/>
      <c r="G1" s="20"/>
      <c r="H1" s="118"/>
      <c r="I1" s="41"/>
      <c r="J1" s="41"/>
      <c r="K1" s="17"/>
      <c r="L1" s="2"/>
      <c r="M1" s="77"/>
      <c r="N1" s="77"/>
      <c r="O1" s="77"/>
      <c r="P1" s="77"/>
      <c r="Q1" s="77"/>
    </row>
    <row r="2" spans="1:17" ht="13.5">
      <c r="A2" s="11"/>
      <c r="B2" s="205" t="s">
        <v>0</v>
      </c>
      <c r="C2" s="67"/>
      <c r="D2" s="42"/>
      <c r="E2" s="42"/>
      <c r="F2" s="42"/>
      <c r="G2" s="20"/>
      <c r="H2" s="118"/>
      <c r="I2" s="41"/>
      <c r="J2" s="41"/>
      <c r="K2" s="17"/>
      <c r="L2" s="2"/>
      <c r="M2" s="77"/>
      <c r="N2" s="77"/>
      <c r="O2" s="77"/>
      <c r="P2" s="77"/>
      <c r="Q2" s="77"/>
    </row>
    <row r="3" spans="1:17" ht="13.5" customHeight="1">
      <c r="A3" s="11"/>
      <c r="B3" s="205" t="s">
        <v>1</v>
      </c>
      <c r="C3" s="82"/>
      <c r="D3" s="29" t="s">
        <v>26</v>
      </c>
      <c r="E3" s="24"/>
      <c r="F3" s="355"/>
      <c r="G3" s="356"/>
      <c r="I3" s="120"/>
      <c r="J3" s="120"/>
      <c r="K3" s="17"/>
      <c r="L3" s="2"/>
      <c r="M3" s="77"/>
      <c r="N3" s="77"/>
      <c r="O3" s="77"/>
      <c r="P3" s="77"/>
      <c r="Q3" s="77"/>
    </row>
    <row r="4" spans="1:17" ht="12.75">
      <c r="A4" s="11"/>
      <c r="B4" s="26"/>
      <c r="C4" s="26"/>
      <c r="D4" s="80"/>
      <c r="E4" s="80"/>
      <c r="F4" s="26"/>
      <c r="G4" s="24"/>
      <c r="H4" s="121"/>
      <c r="I4" s="120"/>
      <c r="J4" s="120"/>
      <c r="K4" s="17"/>
      <c r="L4" s="2"/>
      <c r="M4" s="77"/>
      <c r="N4" s="77"/>
      <c r="O4" s="77"/>
      <c r="P4" s="77"/>
      <c r="Q4" s="77"/>
    </row>
    <row r="5" spans="1:17" ht="15" customHeight="1">
      <c r="A5" s="11"/>
      <c r="B5" s="27"/>
      <c r="C5" s="27"/>
      <c r="D5" s="206" t="s">
        <v>85</v>
      </c>
      <c r="E5" s="206" t="s">
        <v>20</v>
      </c>
      <c r="F5" s="206" t="s">
        <v>27</v>
      </c>
      <c r="G5" s="207" t="s">
        <v>21</v>
      </c>
      <c r="H5" s="138" t="s">
        <v>29</v>
      </c>
      <c r="I5" s="139" t="s">
        <v>30</v>
      </c>
      <c r="J5" s="66"/>
      <c r="K5" s="184" t="s">
        <v>78</v>
      </c>
      <c r="L5" s="2"/>
      <c r="M5" s="77"/>
      <c r="N5" s="77"/>
      <c r="O5" s="77"/>
      <c r="P5" s="77"/>
      <c r="Q5" s="77"/>
    </row>
    <row r="6" spans="1:17" ht="12.75">
      <c r="A6" s="40" t="s">
        <v>22</v>
      </c>
      <c r="B6" s="93" t="s">
        <v>36</v>
      </c>
      <c r="C6" s="271"/>
      <c r="D6" s="169"/>
      <c r="E6" s="89"/>
      <c r="F6" s="169"/>
      <c r="G6" s="168"/>
      <c r="H6" s="170"/>
      <c r="I6" s="171"/>
      <c r="J6" s="178"/>
      <c r="K6" s="64"/>
      <c r="L6" s="202"/>
      <c r="M6" s="77"/>
      <c r="N6" s="77"/>
      <c r="O6" s="77"/>
      <c r="P6" s="77"/>
      <c r="Q6" s="77"/>
    </row>
    <row r="7" spans="1:17" ht="13.5">
      <c r="A7" s="12"/>
      <c r="B7" s="82" t="s">
        <v>173</v>
      </c>
      <c r="C7" s="272" t="s">
        <v>65</v>
      </c>
      <c r="D7" s="127"/>
      <c r="E7" s="16"/>
      <c r="F7" s="127"/>
      <c r="G7" s="15"/>
      <c r="H7" s="141">
        <f>IF(F7=0,D7*G7,D7*F7*G7)</f>
        <v>0</v>
      </c>
      <c r="I7" s="131"/>
      <c r="J7" s="179"/>
      <c r="K7" s="64"/>
      <c r="L7" s="202"/>
      <c r="M7" s="77"/>
      <c r="N7" s="77"/>
      <c r="O7" s="77"/>
      <c r="P7" s="77"/>
      <c r="Q7" s="77"/>
    </row>
    <row r="8" spans="1:17" ht="13.5">
      <c r="A8" s="12"/>
      <c r="B8" s="258" t="s">
        <v>174</v>
      </c>
      <c r="C8" s="272" t="s">
        <v>65</v>
      </c>
      <c r="D8" s="127"/>
      <c r="E8" s="16"/>
      <c r="F8" s="127"/>
      <c r="G8" s="15"/>
      <c r="H8" s="141">
        <f>IF(F8=0,D8*G8,D8*F8*G8)</f>
        <v>0</v>
      </c>
      <c r="I8" s="131"/>
      <c r="J8" s="179"/>
      <c r="K8" s="64"/>
      <c r="L8" s="202"/>
      <c r="M8" s="77"/>
      <c r="N8" s="77"/>
      <c r="O8" s="77"/>
      <c r="P8" s="77"/>
      <c r="Q8" s="77"/>
    </row>
    <row r="9" spans="1:17" ht="13.5">
      <c r="A9" s="12"/>
      <c r="B9" s="269" t="s">
        <v>175</v>
      </c>
      <c r="C9" s="272" t="s">
        <v>65</v>
      </c>
      <c r="D9" s="127"/>
      <c r="E9" s="16"/>
      <c r="F9" s="127"/>
      <c r="G9" s="15"/>
      <c r="H9" s="141">
        <f>IF(F9=0,D9*G9,D9*F9*G9)</f>
        <v>0</v>
      </c>
      <c r="I9" s="134"/>
      <c r="J9" s="122"/>
      <c r="K9" s="64"/>
      <c r="L9" s="202"/>
      <c r="M9" s="77"/>
      <c r="N9" s="77"/>
      <c r="O9" s="77"/>
      <c r="P9" s="77"/>
      <c r="Q9" s="77"/>
    </row>
    <row r="10" spans="1:17" ht="13.5">
      <c r="A10" s="12"/>
      <c r="B10" s="82" t="s">
        <v>28</v>
      </c>
      <c r="C10" s="272" t="s">
        <v>65</v>
      </c>
      <c r="D10" s="127"/>
      <c r="E10" s="16"/>
      <c r="F10" s="127"/>
      <c r="G10" s="15"/>
      <c r="H10" s="141">
        <f>IF(F10=0,D10*G10,D10*F10*G10)</f>
        <v>0</v>
      </c>
      <c r="I10" s="131"/>
      <c r="J10" s="179"/>
      <c r="K10" s="64"/>
      <c r="L10" s="202"/>
      <c r="M10" s="77"/>
      <c r="N10" s="77"/>
      <c r="O10" s="77"/>
      <c r="P10" s="77"/>
      <c r="Q10" s="77"/>
    </row>
    <row r="11" spans="1:17" ht="14.25" thickBot="1">
      <c r="A11" s="61"/>
      <c r="B11" s="83" t="s">
        <v>15</v>
      </c>
      <c r="C11" s="273" t="s">
        <v>65</v>
      </c>
      <c r="D11" s="140"/>
      <c r="E11" s="44"/>
      <c r="F11" s="140"/>
      <c r="G11" s="162"/>
      <c r="H11" s="143">
        <f>IF(F11=0,D11*G11,D11*F11*G11)</f>
        <v>0</v>
      </c>
      <c r="I11" s="135">
        <f>SUM(H7:H11)</f>
        <v>0</v>
      </c>
      <c r="J11" s="122"/>
      <c r="K11" s="64"/>
      <c r="L11" s="202"/>
      <c r="M11" s="77"/>
      <c r="N11" s="77"/>
      <c r="O11" s="77"/>
      <c r="P11" s="77"/>
      <c r="Q11" s="77"/>
    </row>
    <row r="12" spans="1:17" ht="15.75" customHeight="1" thickBot="1">
      <c r="A12" s="191"/>
      <c r="B12" s="99" t="s">
        <v>75</v>
      </c>
      <c r="C12" s="163"/>
      <c r="D12" s="144"/>
      <c r="E12" s="144"/>
      <c r="F12" s="144"/>
      <c r="G12" s="164"/>
      <c r="H12" s="154"/>
      <c r="I12" s="167">
        <f>K12</f>
        <v>0</v>
      </c>
      <c r="J12" s="181"/>
      <c r="K12" s="125">
        <f>I11</f>
        <v>0</v>
      </c>
      <c r="L12" s="202"/>
      <c r="M12" s="77"/>
      <c r="N12" s="77"/>
      <c r="O12" s="77"/>
      <c r="P12" s="77"/>
      <c r="Q12" s="77"/>
    </row>
    <row r="13" spans="1:17" ht="13.5">
      <c r="A13" s="192"/>
      <c r="B13" s="93"/>
      <c r="C13" s="82"/>
      <c r="D13" s="16"/>
      <c r="E13" s="16"/>
      <c r="F13" s="16"/>
      <c r="G13" s="15"/>
      <c r="H13" s="118"/>
      <c r="I13" s="122"/>
      <c r="J13" s="122"/>
      <c r="K13" s="55"/>
      <c r="L13" s="202"/>
      <c r="M13" s="77"/>
      <c r="N13" s="77"/>
      <c r="O13" s="77"/>
      <c r="P13" s="77"/>
      <c r="Q13" s="77"/>
    </row>
    <row r="14" spans="1:17" ht="13.5">
      <c r="A14" s="39" t="s">
        <v>23</v>
      </c>
      <c r="B14" s="102" t="s">
        <v>37</v>
      </c>
      <c r="C14" s="84"/>
      <c r="D14" s="136"/>
      <c r="E14" s="136"/>
      <c r="F14" s="136"/>
      <c r="G14" s="137"/>
      <c r="H14" s="138"/>
      <c r="I14" s="139"/>
      <c r="J14" s="66"/>
      <c r="K14" s="198"/>
      <c r="L14" s="199"/>
      <c r="M14" s="77"/>
      <c r="N14" s="77"/>
      <c r="O14" s="77"/>
      <c r="P14" s="77"/>
      <c r="Q14" s="77"/>
    </row>
    <row r="15" spans="1:17" ht="13.5">
      <c r="A15" s="11"/>
      <c r="B15" s="85" t="s">
        <v>79</v>
      </c>
      <c r="C15" s="85" t="s">
        <v>65</v>
      </c>
      <c r="D15" s="270"/>
      <c r="E15" s="16"/>
      <c r="F15" s="127"/>
      <c r="G15" s="155"/>
      <c r="H15" s="151">
        <f>IF(F15=0,D15*G15,D15*F15*G15)</f>
        <v>0</v>
      </c>
      <c r="I15" s="131"/>
      <c r="J15" s="179"/>
      <c r="K15" s="198"/>
      <c r="L15" s="199"/>
      <c r="M15" s="77"/>
      <c r="N15" s="77"/>
      <c r="O15" s="77"/>
      <c r="P15" s="77"/>
      <c r="Q15" s="77"/>
    </row>
    <row r="16" spans="1:17" ht="13.5">
      <c r="A16" s="11"/>
      <c r="B16" s="86"/>
      <c r="C16" s="86" t="s">
        <v>65</v>
      </c>
      <c r="D16" s="128"/>
      <c r="E16" s="45"/>
      <c r="F16" s="150"/>
      <c r="G16" s="156"/>
      <c r="H16" s="152">
        <f>IF(F16=0,D16*G16,D16*F16*G16)</f>
        <v>0</v>
      </c>
      <c r="I16" s="133">
        <f>SUM(H15:H16)</f>
        <v>0</v>
      </c>
      <c r="J16" s="122"/>
      <c r="K16" s="198"/>
      <c r="L16" s="199"/>
      <c r="M16" s="77"/>
      <c r="N16" s="77"/>
      <c r="O16" s="77"/>
      <c r="P16" s="77"/>
      <c r="Q16" s="77"/>
    </row>
    <row r="17" spans="1:17" ht="13.5">
      <c r="A17" s="11"/>
      <c r="B17" s="82" t="s">
        <v>46</v>
      </c>
      <c r="C17" s="82" t="s">
        <v>65</v>
      </c>
      <c r="D17" s="127"/>
      <c r="E17" s="16"/>
      <c r="F17" s="127"/>
      <c r="G17" s="15"/>
      <c r="H17" s="141">
        <f>IF(F17=0,D17*G17,D17*F17*G17)</f>
        <v>0</v>
      </c>
      <c r="I17" s="131"/>
      <c r="J17" s="179"/>
      <c r="K17" s="64"/>
      <c r="L17" s="65"/>
      <c r="M17" s="77"/>
      <c r="N17" s="77"/>
      <c r="O17" s="77"/>
      <c r="P17" s="77"/>
      <c r="Q17" s="77"/>
    </row>
    <row r="18" spans="1:17" ht="13.5">
      <c r="A18" s="11"/>
      <c r="B18" s="85"/>
      <c r="C18" s="85" t="s">
        <v>40</v>
      </c>
      <c r="D18" s="147"/>
      <c r="E18" s="47"/>
      <c r="F18" s="146"/>
      <c r="G18" s="23"/>
      <c r="H18" s="141">
        <f>D18*H17</f>
        <v>0</v>
      </c>
      <c r="I18" s="131"/>
      <c r="J18" s="179"/>
      <c r="K18" s="198"/>
      <c r="L18" s="199"/>
      <c r="M18" s="77"/>
      <c r="N18" s="77"/>
      <c r="O18" s="77"/>
      <c r="P18" s="77"/>
      <c r="Q18" s="77"/>
    </row>
    <row r="19" spans="1:17" ht="13.5">
      <c r="A19" s="11"/>
      <c r="B19" s="86"/>
      <c r="C19" s="86" t="s">
        <v>41</v>
      </c>
      <c r="D19" s="148"/>
      <c r="E19" s="45"/>
      <c r="F19" s="150"/>
      <c r="G19" s="46"/>
      <c r="H19" s="142">
        <f>(H17+H18)*D19</f>
        <v>0</v>
      </c>
      <c r="I19" s="133">
        <f>SUM(H17:H19)</f>
        <v>0</v>
      </c>
      <c r="J19" s="122"/>
      <c r="K19" s="198"/>
      <c r="L19" s="199"/>
      <c r="M19" s="77"/>
      <c r="N19" s="77"/>
      <c r="O19" s="77"/>
      <c r="P19" s="77"/>
      <c r="Q19" s="77"/>
    </row>
    <row r="20" spans="1:17" ht="13.5">
      <c r="A20" s="11"/>
      <c r="B20" s="85" t="s">
        <v>2</v>
      </c>
      <c r="C20" s="85" t="s">
        <v>65</v>
      </c>
      <c r="D20" s="146"/>
      <c r="E20" s="47"/>
      <c r="F20" s="146"/>
      <c r="G20" s="157"/>
      <c r="H20" s="151">
        <f>IF(F20=0,D20*G20,D20*F20*G20)</f>
        <v>0</v>
      </c>
      <c r="I20" s="131"/>
      <c r="J20" s="179"/>
      <c r="K20" s="198"/>
      <c r="L20" s="199"/>
      <c r="M20" s="77"/>
      <c r="N20" s="77"/>
      <c r="O20" s="77"/>
      <c r="P20" s="77"/>
      <c r="Q20" s="77"/>
    </row>
    <row r="21" spans="1:17" ht="13.5">
      <c r="A21" s="11"/>
      <c r="B21" s="85"/>
      <c r="C21" s="85" t="s">
        <v>40</v>
      </c>
      <c r="D21" s="147"/>
      <c r="E21" s="47"/>
      <c r="F21" s="146"/>
      <c r="G21" s="157"/>
      <c r="H21" s="151">
        <f>D21*H20</f>
        <v>0</v>
      </c>
      <c r="I21" s="131"/>
      <c r="J21" s="179"/>
      <c r="K21" s="198"/>
      <c r="L21" s="199"/>
      <c r="M21" s="77"/>
      <c r="N21" s="77"/>
      <c r="O21" s="77"/>
      <c r="P21" s="77"/>
      <c r="Q21" s="77"/>
    </row>
    <row r="22" spans="1:17" ht="13.5">
      <c r="A22" s="11"/>
      <c r="B22" s="86"/>
      <c r="C22" s="86" t="s">
        <v>41</v>
      </c>
      <c r="D22" s="148"/>
      <c r="E22" s="45"/>
      <c r="F22" s="150"/>
      <c r="G22" s="156"/>
      <c r="H22" s="152">
        <f>(H20+H21)*D22</f>
        <v>0</v>
      </c>
      <c r="I22" s="133">
        <f>SUM(H20:H22)</f>
        <v>0</v>
      </c>
      <c r="J22" s="122"/>
      <c r="K22" s="198"/>
      <c r="L22" s="199"/>
      <c r="M22" s="77"/>
      <c r="N22" s="77"/>
      <c r="O22" s="77"/>
      <c r="P22" s="77"/>
      <c r="Q22" s="77"/>
    </row>
    <row r="23" spans="1:17" ht="13.5">
      <c r="A23" s="11"/>
      <c r="B23" s="85" t="s">
        <v>168</v>
      </c>
      <c r="C23" s="85" t="s">
        <v>65</v>
      </c>
      <c r="D23" s="146"/>
      <c r="E23" s="47"/>
      <c r="F23" s="146"/>
      <c r="G23" s="157"/>
      <c r="H23" s="151">
        <f>IF(F23=0,D23*G23,D23*F23*G23)</f>
        <v>0</v>
      </c>
      <c r="I23" s="131"/>
      <c r="J23" s="122"/>
      <c r="K23" s="198"/>
      <c r="L23" s="199"/>
      <c r="M23" s="77"/>
      <c r="N23" s="77"/>
      <c r="O23" s="77"/>
      <c r="P23" s="77"/>
      <c r="Q23" s="77"/>
    </row>
    <row r="24" spans="1:17" ht="13.5">
      <c r="A24" s="11"/>
      <c r="B24" s="85"/>
      <c r="C24" s="85" t="s">
        <v>40</v>
      </c>
      <c r="D24" s="147"/>
      <c r="E24" s="47"/>
      <c r="F24" s="146"/>
      <c r="G24" s="157"/>
      <c r="H24" s="151">
        <f>D24*H23</f>
        <v>0</v>
      </c>
      <c r="I24" s="131"/>
      <c r="J24" s="122"/>
      <c r="K24" s="198"/>
      <c r="L24" s="199"/>
      <c r="M24" s="77"/>
      <c r="N24" s="77"/>
      <c r="O24" s="77"/>
      <c r="P24" s="77"/>
      <c r="Q24" s="77"/>
    </row>
    <row r="25" spans="1:17" ht="13.5">
      <c r="A25" s="11"/>
      <c r="B25" s="86"/>
      <c r="C25" s="86" t="s">
        <v>41</v>
      </c>
      <c r="D25" s="148"/>
      <c r="E25" s="45"/>
      <c r="F25" s="150"/>
      <c r="G25" s="156"/>
      <c r="H25" s="152">
        <f>(H23+H24)*D25</f>
        <v>0</v>
      </c>
      <c r="I25" s="133">
        <f>SUM(H23:H25)</f>
        <v>0</v>
      </c>
      <c r="J25" s="122"/>
      <c r="K25" s="198"/>
      <c r="L25" s="199"/>
      <c r="M25" s="77"/>
      <c r="N25" s="77"/>
      <c r="O25" s="77"/>
      <c r="P25" s="77"/>
      <c r="Q25" s="77"/>
    </row>
    <row r="26" spans="1:17" ht="13.5">
      <c r="A26" s="11"/>
      <c r="B26" s="85" t="s">
        <v>3</v>
      </c>
      <c r="C26" s="85" t="s">
        <v>65</v>
      </c>
      <c r="D26" s="146"/>
      <c r="E26" s="47"/>
      <c r="F26" s="146"/>
      <c r="G26" s="157"/>
      <c r="H26" s="151">
        <f>IF(F26=0,D26*G26,D26*F26*G26)</f>
        <v>0</v>
      </c>
      <c r="I26" s="131"/>
      <c r="J26" s="179"/>
      <c r="K26" s="198"/>
      <c r="L26" s="199"/>
      <c r="M26" s="77"/>
      <c r="N26" s="77"/>
      <c r="O26" s="77"/>
      <c r="P26" s="77"/>
      <c r="Q26" s="77"/>
    </row>
    <row r="27" spans="1:17" ht="13.5">
      <c r="A27" s="11"/>
      <c r="B27" s="85"/>
      <c r="C27" s="85" t="s">
        <v>40</v>
      </c>
      <c r="D27" s="147"/>
      <c r="E27" s="47"/>
      <c r="F27" s="146"/>
      <c r="G27" s="157"/>
      <c r="H27" s="151">
        <f>D27*H26</f>
        <v>0</v>
      </c>
      <c r="I27" s="131"/>
      <c r="J27" s="179"/>
      <c r="K27" s="198"/>
      <c r="L27" s="199"/>
      <c r="M27" s="77"/>
      <c r="N27" s="77"/>
      <c r="O27" s="77"/>
      <c r="P27" s="77"/>
      <c r="Q27" s="77"/>
    </row>
    <row r="28" spans="1:17" ht="13.5">
      <c r="A28" s="11"/>
      <c r="B28" s="86"/>
      <c r="C28" s="86" t="s">
        <v>41</v>
      </c>
      <c r="D28" s="148"/>
      <c r="E28" s="45"/>
      <c r="F28" s="150"/>
      <c r="G28" s="156"/>
      <c r="H28" s="152">
        <f>(H26+H27)*D28</f>
        <v>0</v>
      </c>
      <c r="I28" s="133">
        <f>SUM(H26:H28)</f>
        <v>0</v>
      </c>
      <c r="J28" s="122"/>
      <c r="K28" s="198"/>
      <c r="L28" s="199"/>
      <c r="M28" s="77"/>
      <c r="N28" s="77"/>
      <c r="O28" s="77"/>
      <c r="P28" s="77"/>
      <c r="Q28" s="77"/>
    </row>
    <row r="29" spans="1:17" ht="13.5">
      <c r="A29" s="11"/>
      <c r="B29" s="85" t="s">
        <v>43</v>
      </c>
      <c r="C29" s="85" t="s">
        <v>65</v>
      </c>
      <c r="D29" s="146"/>
      <c r="E29" s="47"/>
      <c r="F29" s="146"/>
      <c r="G29" s="157"/>
      <c r="H29" s="151">
        <f>IF(F29=0,D29*G29,D29*F29*G29)</f>
        <v>0</v>
      </c>
      <c r="I29" s="131"/>
      <c r="J29" s="179"/>
      <c r="K29" s="198"/>
      <c r="L29" s="199"/>
      <c r="M29" s="77"/>
      <c r="N29" s="77"/>
      <c r="O29" s="77"/>
      <c r="P29" s="77"/>
      <c r="Q29" s="77"/>
    </row>
    <row r="30" spans="1:17" ht="13.5">
      <c r="A30" s="11"/>
      <c r="B30" s="85"/>
      <c r="C30" s="85" t="s">
        <v>40</v>
      </c>
      <c r="D30" s="147"/>
      <c r="E30" s="47"/>
      <c r="F30" s="146"/>
      <c r="G30" s="157"/>
      <c r="H30" s="151">
        <f>D30*H29</f>
        <v>0</v>
      </c>
      <c r="I30" s="131"/>
      <c r="J30" s="179"/>
      <c r="K30" s="198"/>
      <c r="L30" s="199"/>
      <c r="M30" s="77"/>
      <c r="N30" s="77"/>
      <c r="O30" s="77"/>
      <c r="P30" s="77"/>
      <c r="Q30" s="77"/>
    </row>
    <row r="31" spans="1:17" ht="13.5">
      <c r="A31" s="11"/>
      <c r="B31" s="86"/>
      <c r="C31" s="86" t="s">
        <v>41</v>
      </c>
      <c r="D31" s="148"/>
      <c r="E31" s="45"/>
      <c r="F31" s="150"/>
      <c r="G31" s="156"/>
      <c r="H31" s="152">
        <f>(H29+H30)*D31</f>
        <v>0</v>
      </c>
      <c r="I31" s="133">
        <f>SUM(H29:H31)</f>
        <v>0</v>
      </c>
      <c r="J31" s="122"/>
      <c r="K31" s="198"/>
      <c r="L31" s="199"/>
      <c r="M31" s="77"/>
      <c r="N31" s="77"/>
      <c r="O31" s="77"/>
      <c r="P31" s="77"/>
      <c r="Q31" s="77"/>
    </row>
    <row r="32" spans="1:17" ht="13.5">
      <c r="A32" s="11"/>
      <c r="B32" s="85" t="s">
        <v>5</v>
      </c>
      <c r="C32" s="85" t="s">
        <v>65</v>
      </c>
      <c r="D32" s="146"/>
      <c r="E32" s="47"/>
      <c r="F32" s="146"/>
      <c r="G32" s="157"/>
      <c r="H32" s="151">
        <f>IF(F32=0,D32*G32,D32*F32*G32)</f>
        <v>0</v>
      </c>
      <c r="I32" s="131"/>
      <c r="J32" s="179"/>
      <c r="K32" s="198"/>
      <c r="L32" s="199"/>
      <c r="M32" s="77"/>
      <c r="N32" s="77"/>
      <c r="O32" s="77"/>
      <c r="P32" s="77"/>
      <c r="Q32" s="77"/>
    </row>
    <row r="33" spans="1:17" ht="13.5">
      <c r="A33" s="11"/>
      <c r="B33" s="85"/>
      <c r="C33" s="85" t="s">
        <v>40</v>
      </c>
      <c r="D33" s="147"/>
      <c r="E33" s="47"/>
      <c r="F33" s="146"/>
      <c r="G33" s="157"/>
      <c r="H33" s="151">
        <f>D33*H32</f>
        <v>0</v>
      </c>
      <c r="I33" s="131"/>
      <c r="J33" s="179"/>
      <c r="K33" s="198"/>
      <c r="L33" s="199"/>
      <c r="M33" s="77"/>
      <c r="N33" s="77"/>
      <c r="O33" s="77"/>
      <c r="P33" s="77"/>
      <c r="Q33" s="77"/>
    </row>
    <row r="34" spans="1:17" ht="13.5">
      <c r="A34" s="11"/>
      <c r="B34" s="86"/>
      <c r="C34" s="86" t="s">
        <v>41</v>
      </c>
      <c r="D34" s="148"/>
      <c r="E34" s="45"/>
      <c r="F34" s="150"/>
      <c r="G34" s="156"/>
      <c r="H34" s="152">
        <f>(H32+H33)*D34</f>
        <v>0</v>
      </c>
      <c r="I34" s="133">
        <f>SUM(H32:H34)</f>
        <v>0</v>
      </c>
      <c r="J34" s="122"/>
      <c r="K34" s="198"/>
      <c r="L34" s="199"/>
      <c r="M34" s="77"/>
      <c r="N34" s="77"/>
      <c r="O34" s="77"/>
      <c r="P34" s="77"/>
      <c r="Q34" s="77"/>
    </row>
    <row r="35" spans="1:17" ht="13.5">
      <c r="A35" s="11"/>
      <c r="B35" s="85" t="s">
        <v>6</v>
      </c>
      <c r="C35" s="85" t="s">
        <v>65</v>
      </c>
      <c r="D35" s="146"/>
      <c r="E35" s="47"/>
      <c r="F35" s="146"/>
      <c r="G35" s="157"/>
      <c r="H35" s="151">
        <f>IF(F35=0,D35*G35,D35*F35*G35)</f>
        <v>0</v>
      </c>
      <c r="I35" s="131"/>
      <c r="J35" s="179"/>
      <c r="K35" s="198"/>
      <c r="L35" s="199"/>
      <c r="M35" s="77"/>
      <c r="N35" s="77"/>
      <c r="O35" s="77"/>
      <c r="P35" s="77"/>
      <c r="Q35" s="77"/>
    </row>
    <row r="36" spans="1:17" ht="13.5">
      <c r="A36" s="11"/>
      <c r="B36" s="85"/>
      <c r="C36" s="85" t="s">
        <v>40</v>
      </c>
      <c r="D36" s="147"/>
      <c r="E36" s="47"/>
      <c r="F36" s="146"/>
      <c r="G36" s="157"/>
      <c r="H36" s="151">
        <f>D36*H35</f>
        <v>0</v>
      </c>
      <c r="I36" s="131"/>
      <c r="J36" s="179"/>
      <c r="K36" s="198"/>
      <c r="L36" s="199"/>
      <c r="M36" s="77"/>
      <c r="N36" s="77"/>
      <c r="O36" s="77"/>
      <c r="P36" s="77"/>
      <c r="Q36" s="77"/>
    </row>
    <row r="37" spans="1:17" ht="13.5">
      <c r="A37" s="11"/>
      <c r="B37" s="86"/>
      <c r="C37" s="86" t="s">
        <v>41</v>
      </c>
      <c r="D37" s="148"/>
      <c r="E37" s="45"/>
      <c r="F37" s="150"/>
      <c r="G37" s="156"/>
      <c r="H37" s="152">
        <f>(H35+H36)*D37</f>
        <v>0</v>
      </c>
      <c r="I37" s="133">
        <f>SUM(H35:H37)</f>
        <v>0</v>
      </c>
      <c r="J37" s="122"/>
      <c r="K37" s="198"/>
      <c r="L37" s="199"/>
      <c r="M37" s="77"/>
      <c r="N37" s="77"/>
      <c r="O37" s="77"/>
      <c r="P37" s="77"/>
      <c r="Q37" s="77"/>
    </row>
    <row r="38" spans="1:17" ht="13.5">
      <c r="A38" s="11"/>
      <c r="B38" s="85" t="s">
        <v>7</v>
      </c>
      <c r="C38" s="85" t="s">
        <v>65</v>
      </c>
      <c r="D38" s="146"/>
      <c r="E38" s="47"/>
      <c r="F38" s="146"/>
      <c r="G38" s="157"/>
      <c r="H38" s="151">
        <f>IF(F38=0,D38*G38,D38*F38*G38)</f>
        <v>0</v>
      </c>
      <c r="I38" s="131"/>
      <c r="J38" s="179"/>
      <c r="K38" s="198"/>
      <c r="L38" s="199"/>
      <c r="M38" s="77"/>
      <c r="N38" s="77"/>
      <c r="O38" s="77"/>
      <c r="P38" s="77"/>
      <c r="Q38" s="77"/>
    </row>
    <row r="39" spans="1:17" ht="13.5">
      <c r="A39" s="11"/>
      <c r="B39" s="85"/>
      <c r="C39" s="85" t="s">
        <v>40</v>
      </c>
      <c r="D39" s="147"/>
      <c r="E39" s="47"/>
      <c r="F39" s="146"/>
      <c r="G39" s="157"/>
      <c r="H39" s="151">
        <f>D39*H38</f>
        <v>0</v>
      </c>
      <c r="I39" s="131"/>
      <c r="J39" s="179"/>
      <c r="K39" s="198"/>
      <c r="L39" s="199"/>
      <c r="M39" s="77"/>
      <c r="N39" s="77"/>
      <c r="O39" s="77"/>
      <c r="P39" s="77"/>
      <c r="Q39" s="77"/>
    </row>
    <row r="40" spans="1:17" ht="13.5">
      <c r="A40" s="11"/>
      <c r="B40" s="86"/>
      <c r="C40" s="86" t="s">
        <v>41</v>
      </c>
      <c r="D40" s="148"/>
      <c r="E40" s="45"/>
      <c r="F40" s="150"/>
      <c r="G40" s="156"/>
      <c r="H40" s="152">
        <f>(H38+H39)*D40</f>
        <v>0</v>
      </c>
      <c r="I40" s="133">
        <f>SUM(H38:H40)</f>
        <v>0</v>
      </c>
      <c r="J40" s="122"/>
      <c r="K40" s="198"/>
      <c r="L40" s="199"/>
      <c r="M40" s="77"/>
      <c r="N40" s="77"/>
      <c r="O40" s="77"/>
      <c r="P40" s="77"/>
      <c r="Q40" s="77"/>
    </row>
    <row r="41" spans="1:17" ht="13.5">
      <c r="A41" s="11"/>
      <c r="B41" s="85" t="s">
        <v>12</v>
      </c>
      <c r="C41" s="85" t="s">
        <v>65</v>
      </c>
      <c r="D41" s="146"/>
      <c r="E41" s="47"/>
      <c r="F41" s="146"/>
      <c r="G41" s="157"/>
      <c r="H41" s="151">
        <f>IF(F41=0,D41*G41,D41*F41*G41)</f>
        <v>0</v>
      </c>
      <c r="I41" s="131"/>
      <c r="J41" s="179"/>
      <c r="K41" s="198"/>
      <c r="L41" s="199"/>
      <c r="M41" s="77"/>
      <c r="N41" s="77"/>
      <c r="O41" s="77"/>
      <c r="P41" s="77"/>
      <c r="Q41" s="77"/>
    </row>
    <row r="42" spans="1:17" ht="13.5">
      <c r="A42" s="11"/>
      <c r="B42" s="85"/>
      <c r="C42" s="85" t="s">
        <v>40</v>
      </c>
      <c r="D42" s="147"/>
      <c r="E42" s="47"/>
      <c r="F42" s="146"/>
      <c r="G42" s="157"/>
      <c r="H42" s="151">
        <f>D42*H41</f>
        <v>0</v>
      </c>
      <c r="I42" s="131"/>
      <c r="J42" s="179"/>
      <c r="K42" s="198"/>
      <c r="L42" s="199"/>
      <c r="M42" s="77"/>
      <c r="N42" s="77"/>
      <c r="O42" s="77"/>
      <c r="P42" s="77"/>
      <c r="Q42" s="77"/>
    </row>
    <row r="43" spans="1:17" ht="13.5">
      <c r="A43" s="11"/>
      <c r="B43" s="86"/>
      <c r="C43" s="86" t="s">
        <v>41</v>
      </c>
      <c r="D43" s="148"/>
      <c r="E43" s="45"/>
      <c r="F43" s="150"/>
      <c r="G43" s="156"/>
      <c r="H43" s="152">
        <f>(H41+H42)*D43</f>
        <v>0</v>
      </c>
      <c r="I43" s="133">
        <f>SUM(H41:H43)</f>
        <v>0</v>
      </c>
      <c r="J43" s="122"/>
      <c r="K43" s="198"/>
      <c r="L43" s="199"/>
      <c r="M43" s="77"/>
      <c r="N43" s="77"/>
      <c r="O43" s="77"/>
      <c r="P43" s="77"/>
      <c r="Q43" s="77"/>
    </row>
    <row r="44" spans="1:17" ht="13.5">
      <c r="A44" s="11"/>
      <c r="B44" s="85" t="s">
        <v>11</v>
      </c>
      <c r="C44" s="85" t="s">
        <v>65</v>
      </c>
      <c r="D44" s="146"/>
      <c r="E44" s="47"/>
      <c r="F44" s="146"/>
      <c r="G44" s="157"/>
      <c r="H44" s="151">
        <f>IF(F44=0,D44*G44,D44*F44*G44)</f>
        <v>0</v>
      </c>
      <c r="I44" s="131"/>
      <c r="J44" s="179"/>
      <c r="K44" s="198"/>
      <c r="L44" s="199"/>
      <c r="M44" s="77"/>
      <c r="N44" s="77"/>
      <c r="O44" s="77"/>
      <c r="P44" s="77"/>
      <c r="Q44" s="77"/>
    </row>
    <row r="45" spans="1:17" ht="13.5">
      <c r="A45" s="11"/>
      <c r="B45" s="85"/>
      <c r="C45" s="85" t="s">
        <v>40</v>
      </c>
      <c r="D45" s="147"/>
      <c r="E45" s="47"/>
      <c r="F45" s="146"/>
      <c r="G45" s="157"/>
      <c r="H45" s="151">
        <f>D45*H44</f>
        <v>0</v>
      </c>
      <c r="I45" s="131"/>
      <c r="J45" s="179"/>
      <c r="K45" s="198"/>
      <c r="L45" s="199"/>
      <c r="M45" s="77"/>
      <c r="N45" s="77"/>
      <c r="O45" s="77"/>
      <c r="P45" s="77"/>
      <c r="Q45" s="77"/>
    </row>
    <row r="46" spans="1:17" ht="13.5">
      <c r="A46" s="11"/>
      <c r="B46" s="86"/>
      <c r="C46" s="86" t="s">
        <v>41</v>
      </c>
      <c r="D46" s="148"/>
      <c r="E46" s="45"/>
      <c r="F46" s="150"/>
      <c r="G46" s="156"/>
      <c r="H46" s="152">
        <f>(H44+H45)*D46</f>
        <v>0</v>
      </c>
      <c r="I46" s="133">
        <f>SUM(H44:H46)</f>
        <v>0</v>
      </c>
      <c r="J46" s="122"/>
      <c r="K46" s="198"/>
      <c r="L46" s="199"/>
      <c r="M46" s="77"/>
      <c r="N46" s="77"/>
      <c r="O46" s="77"/>
      <c r="P46" s="77"/>
      <c r="Q46" s="77"/>
    </row>
    <row r="47" spans="1:17" ht="13.5">
      <c r="A47" s="11"/>
      <c r="B47" s="258" t="s">
        <v>171</v>
      </c>
      <c r="C47" s="258" t="s">
        <v>65</v>
      </c>
      <c r="D47" s="127"/>
      <c r="E47" s="259"/>
      <c r="F47" s="127"/>
      <c r="G47" s="165"/>
      <c r="H47" s="260">
        <f>IF(F47=0,D47*G47,D47*F47*G47)</f>
        <v>0</v>
      </c>
      <c r="I47" s="261"/>
      <c r="J47" s="122"/>
      <c r="K47" s="198"/>
      <c r="L47" s="199"/>
      <c r="M47" s="77"/>
      <c r="N47" s="77"/>
      <c r="O47" s="77"/>
      <c r="P47" s="77"/>
      <c r="Q47" s="77"/>
    </row>
    <row r="48" spans="1:17" ht="13.5">
      <c r="A48" s="11"/>
      <c r="B48" s="258"/>
      <c r="C48" s="258" t="s">
        <v>40</v>
      </c>
      <c r="D48" s="262"/>
      <c r="E48" s="259"/>
      <c r="F48" s="127"/>
      <c r="G48" s="165"/>
      <c r="H48" s="260">
        <f>D48*H47</f>
        <v>0</v>
      </c>
      <c r="I48" s="261"/>
      <c r="J48" s="122"/>
      <c r="K48" s="198"/>
      <c r="L48" s="199"/>
      <c r="M48" s="77"/>
      <c r="N48" s="77"/>
      <c r="O48" s="77"/>
      <c r="P48" s="77"/>
      <c r="Q48" s="77"/>
    </row>
    <row r="49" spans="1:17" ht="13.5">
      <c r="A49" s="11"/>
      <c r="B49" s="263"/>
      <c r="C49" s="263" t="s">
        <v>41</v>
      </c>
      <c r="D49" s="264"/>
      <c r="E49" s="265"/>
      <c r="F49" s="128"/>
      <c r="G49" s="266"/>
      <c r="H49" s="267">
        <f>(H47+H48)*D49</f>
        <v>0</v>
      </c>
      <c r="I49" s="268">
        <f>SUM(H47:H49)</f>
        <v>0</v>
      </c>
      <c r="J49" s="122"/>
      <c r="K49" s="198"/>
      <c r="L49" s="199"/>
      <c r="M49" s="77"/>
      <c r="N49" s="77"/>
      <c r="O49" s="77"/>
      <c r="P49" s="77"/>
      <c r="Q49" s="77"/>
    </row>
    <row r="50" spans="1:17" ht="13.5">
      <c r="A50" s="11"/>
      <c r="B50" s="258" t="s">
        <v>172</v>
      </c>
      <c r="C50" s="258" t="s">
        <v>65</v>
      </c>
      <c r="D50" s="127"/>
      <c r="E50" s="259"/>
      <c r="F50" s="127"/>
      <c r="G50" s="165"/>
      <c r="H50" s="260">
        <f>IF(F50=0,D50*G50,D50*F50*G50)</f>
        <v>0</v>
      </c>
      <c r="I50" s="261"/>
      <c r="J50" s="122"/>
      <c r="K50" s="198"/>
      <c r="L50" s="199"/>
      <c r="M50" s="77"/>
      <c r="N50" s="77"/>
      <c r="O50" s="77"/>
      <c r="P50" s="77"/>
      <c r="Q50" s="77"/>
    </row>
    <row r="51" spans="1:17" ht="13.5">
      <c r="A51" s="11"/>
      <c r="B51" s="258"/>
      <c r="C51" s="258" t="s">
        <v>40</v>
      </c>
      <c r="D51" s="262"/>
      <c r="E51" s="259"/>
      <c r="F51" s="127"/>
      <c r="G51" s="165"/>
      <c r="H51" s="260">
        <f>D51*H50</f>
        <v>0</v>
      </c>
      <c r="I51" s="261"/>
      <c r="J51" s="122"/>
      <c r="K51" s="198"/>
      <c r="L51" s="199"/>
      <c r="M51" s="77"/>
      <c r="N51" s="77"/>
      <c r="O51" s="77"/>
      <c r="P51" s="77"/>
      <c r="Q51" s="77"/>
    </row>
    <row r="52" spans="1:17" ht="13.5">
      <c r="A52" s="11"/>
      <c r="B52" s="263"/>
      <c r="C52" s="263" t="s">
        <v>41</v>
      </c>
      <c r="D52" s="264"/>
      <c r="E52" s="265"/>
      <c r="F52" s="128"/>
      <c r="G52" s="266"/>
      <c r="H52" s="267">
        <f>(H50+H51)*D52</f>
        <v>0</v>
      </c>
      <c r="I52" s="268">
        <f>SUM(H50:H52)</f>
        <v>0</v>
      </c>
      <c r="J52" s="122"/>
      <c r="K52" s="198"/>
      <c r="L52" s="199"/>
      <c r="M52" s="77"/>
      <c r="N52" s="77"/>
      <c r="O52" s="77"/>
      <c r="P52" s="77"/>
      <c r="Q52" s="77"/>
    </row>
    <row r="53" spans="1:17" ht="13.5">
      <c r="A53" s="11"/>
      <c r="B53" s="85" t="s">
        <v>4</v>
      </c>
      <c r="C53" s="85" t="s">
        <v>65</v>
      </c>
      <c r="D53" s="146"/>
      <c r="E53" s="47"/>
      <c r="F53" s="146"/>
      <c r="G53" s="157"/>
      <c r="H53" s="151">
        <f>IF(F53=0,D53*G53,D53*F53*G53)</f>
        <v>0</v>
      </c>
      <c r="I53" s="131"/>
      <c r="J53" s="179"/>
      <c r="K53" s="198"/>
      <c r="L53" s="199"/>
      <c r="M53" s="77"/>
      <c r="N53" s="77"/>
      <c r="O53" s="77"/>
      <c r="P53" s="77"/>
      <c r="Q53" s="77"/>
    </row>
    <row r="54" spans="1:17" ht="13.5">
      <c r="A54" s="11"/>
      <c r="B54" s="85"/>
      <c r="C54" s="85" t="s">
        <v>40</v>
      </c>
      <c r="D54" s="147"/>
      <c r="E54" s="47"/>
      <c r="F54" s="146"/>
      <c r="G54" s="157"/>
      <c r="H54" s="151">
        <f>D54*H53</f>
        <v>0</v>
      </c>
      <c r="I54" s="131"/>
      <c r="J54" s="179"/>
      <c r="K54" s="198"/>
      <c r="L54" s="199"/>
      <c r="M54" s="77"/>
      <c r="N54" s="77"/>
      <c r="O54" s="77"/>
      <c r="P54" s="77"/>
      <c r="Q54" s="77"/>
    </row>
    <row r="55" spans="1:17" ht="13.5">
      <c r="A55" s="11"/>
      <c r="B55" s="86"/>
      <c r="C55" s="86" t="s">
        <v>41</v>
      </c>
      <c r="D55" s="148"/>
      <c r="E55" s="45"/>
      <c r="F55" s="150"/>
      <c r="G55" s="156"/>
      <c r="H55" s="152">
        <f>(H53+H54)*D55</f>
        <v>0</v>
      </c>
      <c r="I55" s="133">
        <f>SUM(H53:H55)</f>
        <v>0</v>
      </c>
      <c r="J55" s="122"/>
      <c r="K55" s="198"/>
      <c r="L55" s="199"/>
      <c r="M55" s="77"/>
      <c r="N55" s="77"/>
      <c r="O55" s="77"/>
      <c r="P55" s="77"/>
      <c r="Q55" s="77"/>
    </row>
    <row r="56" spans="1:17" ht="13.5">
      <c r="A56" s="11"/>
      <c r="B56" s="85" t="s">
        <v>42</v>
      </c>
      <c r="C56" s="85" t="s">
        <v>65</v>
      </c>
      <c r="D56" s="146"/>
      <c r="E56" s="47"/>
      <c r="F56" s="146"/>
      <c r="G56" s="157"/>
      <c r="H56" s="151">
        <f>IF(F56=0,D56*G56,D56*F56*G56)</f>
        <v>0</v>
      </c>
      <c r="I56" s="131"/>
      <c r="J56" s="179"/>
      <c r="K56" s="198"/>
      <c r="L56" s="199"/>
      <c r="M56" s="77"/>
      <c r="N56" s="77"/>
      <c r="O56" s="77"/>
      <c r="P56" s="77"/>
      <c r="Q56" s="77"/>
    </row>
    <row r="57" spans="1:17" ht="13.5">
      <c r="A57" s="11"/>
      <c r="B57" s="85"/>
      <c r="C57" s="85" t="s">
        <v>40</v>
      </c>
      <c r="D57" s="147"/>
      <c r="E57" s="47"/>
      <c r="F57" s="146"/>
      <c r="G57" s="157"/>
      <c r="H57" s="151">
        <f>D57*H56</f>
        <v>0</v>
      </c>
      <c r="I57" s="131"/>
      <c r="J57" s="179"/>
      <c r="K57" s="198"/>
      <c r="L57" s="199"/>
      <c r="M57" s="77"/>
      <c r="N57" s="77"/>
      <c r="O57" s="77"/>
      <c r="P57" s="77"/>
      <c r="Q57" s="77"/>
    </row>
    <row r="58" spans="1:17" ht="13.5">
      <c r="A58" s="11"/>
      <c r="B58" s="86"/>
      <c r="C58" s="86" t="s">
        <v>41</v>
      </c>
      <c r="D58" s="148"/>
      <c r="E58" s="45"/>
      <c r="F58" s="150"/>
      <c r="G58" s="156"/>
      <c r="H58" s="152">
        <f>(H56+H57)*D58</f>
        <v>0</v>
      </c>
      <c r="I58" s="133">
        <f>SUM(H56:H58)</f>
        <v>0</v>
      </c>
      <c r="J58" s="122"/>
      <c r="K58" s="198"/>
      <c r="L58" s="199"/>
      <c r="M58" s="77"/>
      <c r="N58" s="77"/>
      <c r="O58" s="77"/>
      <c r="P58" s="77"/>
      <c r="Q58" s="77"/>
    </row>
    <row r="59" spans="1:17" ht="13.5">
      <c r="A59" s="11"/>
      <c r="B59" s="85" t="s">
        <v>67</v>
      </c>
      <c r="C59" s="85" t="s">
        <v>65</v>
      </c>
      <c r="D59" s="146"/>
      <c r="E59" s="47"/>
      <c r="F59" s="146"/>
      <c r="G59" s="157"/>
      <c r="H59" s="151">
        <f>IF(F59=0,D59*G59,D59*F59*G59)</f>
        <v>0</v>
      </c>
      <c r="I59" s="131"/>
      <c r="J59" s="179"/>
      <c r="K59" s="198"/>
      <c r="L59" s="199"/>
      <c r="M59" s="77"/>
      <c r="N59" s="77"/>
      <c r="O59" s="77"/>
      <c r="P59" s="77"/>
      <c r="Q59" s="77"/>
    </row>
    <row r="60" spans="1:17" ht="13.5">
      <c r="A60" s="11"/>
      <c r="B60" s="85"/>
      <c r="C60" s="85" t="s">
        <v>40</v>
      </c>
      <c r="D60" s="147"/>
      <c r="E60" s="47"/>
      <c r="F60" s="146"/>
      <c r="G60" s="157"/>
      <c r="H60" s="151">
        <f>D60*H59</f>
        <v>0</v>
      </c>
      <c r="I60" s="131"/>
      <c r="J60" s="179"/>
      <c r="K60" s="198"/>
      <c r="L60" s="199"/>
      <c r="M60" s="77"/>
      <c r="N60" s="77"/>
      <c r="O60" s="77"/>
      <c r="P60" s="77"/>
      <c r="Q60" s="77"/>
    </row>
    <row r="61" spans="1:17" ht="13.5">
      <c r="A61" s="11"/>
      <c r="B61" s="86"/>
      <c r="C61" s="86" t="s">
        <v>41</v>
      </c>
      <c r="D61" s="148"/>
      <c r="E61" s="45"/>
      <c r="F61" s="150"/>
      <c r="G61" s="156"/>
      <c r="H61" s="152">
        <f>(H59+H60)*D61</f>
        <v>0</v>
      </c>
      <c r="I61" s="133">
        <f>SUM(H59:H61)</f>
        <v>0</v>
      </c>
      <c r="J61" s="122"/>
      <c r="K61" s="198"/>
      <c r="L61" s="199"/>
      <c r="M61" s="77"/>
      <c r="N61" s="77"/>
      <c r="O61" s="77"/>
      <c r="P61" s="77"/>
      <c r="Q61" s="77"/>
    </row>
    <row r="62" spans="1:17" ht="13.5">
      <c r="A62" s="11"/>
      <c r="B62" s="85" t="s">
        <v>15</v>
      </c>
      <c r="C62" s="85" t="s">
        <v>65</v>
      </c>
      <c r="D62" s="146"/>
      <c r="E62" s="47"/>
      <c r="F62" s="146"/>
      <c r="G62" s="157"/>
      <c r="H62" s="151">
        <f>IF(F62=0,D62*G62,D62*F62*G62)</f>
        <v>0</v>
      </c>
      <c r="I62" s="131"/>
      <c r="J62" s="179"/>
      <c r="K62" s="198"/>
      <c r="L62" s="199"/>
      <c r="M62" s="77"/>
      <c r="N62" s="77"/>
      <c r="O62" s="77"/>
      <c r="P62" s="77"/>
      <c r="Q62" s="77"/>
    </row>
    <row r="63" spans="1:17" ht="13.5">
      <c r="A63" s="11"/>
      <c r="B63" s="85"/>
      <c r="C63" s="85" t="s">
        <v>40</v>
      </c>
      <c r="D63" s="147"/>
      <c r="E63" s="47"/>
      <c r="F63" s="146"/>
      <c r="G63" s="157"/>
      <c r="H63" s="151">
        <f>D63*H62</f>
        <v>0</v>
      </c>
      <c r="I63" s="131"/>
      <c r="J63" s="179"/>
      <c r="K63" s="198"/>
      <c r="L63" s="199"/>
      <c r="M63" s="77"/>
      <c r="N63" s="77"/>
      <c r="O63" s="77"/>
      <c r="P63" s="77"/>
      <c r="Q63" s="77"/>
    </row>
    <row r="64" spans="1:17" ht="13.5">
      <c r="A64" s="11"/>
      <c r="B64" s="86"/>
      <c r="C64" s="86" t="s">
        <v>41</v>
      </c>
      <c r="D64" s="148"/>
      <c r="E64" s="45"/>
      <c r="F64" s="150"/>
      <c r="G64" s="156"/>
      <c r="H64" s="152">
        <f>(H62+H63)*D64</f>
        <v>0</v>
      </c>
      <c r="I64" s="133">
        <f>SUM(H62:H64)</f>
        <v>0</v>
      </c>
      <c r="J64" s="122"/>
      <c r="K64" s="198"/>
      <c r="L64" s="199"/>
      <c r="M64" s="77"/>
      <c r="N64" s="77"/>
      <c r="O64" s="77"/>
      <c r="P64" s="77"/>
      <c r="Q64" s="77"/>
    </row>
    <row r="65" spans="1:17" ht="13.5">
      <c r="A65" s="11"/>
      <c r="B65" s="84" t="s">
        <v>148</v>
      </c>
      <c r="C65" s="85"/>
      <c r="D65" s="147"/>
      <c r="E65" s="51"/>
      <c r="F65" s="146"/>
      <c r="G65" s="157"/>
      <c r="H65" s="151"/>
      <c r="I65" s="134"/>
      <c r="J65" s="122"/>
      <c r="K65" s="198"/>
      <c r="L65" s="199"/>
      <c r="M65" s="77"/>
      <c r="N65" s="77"/>
      <c r="O65" s="77"/>
      <c r="P65" s="77"/>
      <c r="Q65" s="77"/>
    </row>
    <row r="66" spans="1:17" ht="13.5">
      <c r="A66" s="11"/>
      <c r="B66" s="85" t="s">
        <v>169</v>
      </c>
      <c r="C66" s="85" t="s">
        <v>65</v>
      </c>
      <c r="D66" s="146"/>
      <c r="E66" s="47"/>
      <c r="F66" s="146"/>
      <c r="G66" s="157"/>
      <c r="H66" s="151">
        <f>IF(F66=0,D66*G66,D66*F66*G66)</f>
        <v>0</v>
      </c>
      <c r="I66" s="134"/>
      <c r="J66" s="122"/>
      <c r="K66" s="198"/>
      <c r="L66" s="199"/>
      <c r="M66" s="77"/>
      <c r="N66" s="77"/>
      <c r="O66" s="77"/>
      <c r="P66" s="77"/>
      <c r="Q66" s="77"/>
    </row>
    <row r="67" spans="1:17" ht="13.5">
      <c r="A67" s="11"/>
      <c r="B67" s="85"/>
      <c r="C67" s="85" t="s">
        <v>40</v>
      </c>
      <c r="D67" s="147"/>
      <c r="E67" s="47"/>
      <c r="F67" s="146"/>
      <c r="G67" s="157"/>
      <c r="H67" s="151">
        <f>D67*H66</f>
        <v>0</v>
      </c>
      <c r="I67" s="134"/>
      <c r="J67" s="122"/>
      <c r="K67" s="198"/>
      <c r="L67" s="199"/>
      <c r="M67" s="77"/>
      <c r="N67" s="77"/>
      <c r="O67" s="77"/>
      <c r="P67" s="77"/>
      <c r="Q67" s="77"/>
    </row>
    <row r="68" spans="1:17" ht="13.5">
      <c r="A68" s="11"/>
      <c r="B68" s="86"/>
      <c r="C68" s="86" t="s">
        <v>41</v>
      </c>
      <c r="D68" s="148"/>
      <c r="E68" s="45"/>
      <c r="F68" s="150"/>
      <c r="G68" s="156"/>
      <c r="H68" s="152">
        <f>(H66+H67)*D68</f>
        <v>0</v>
      </c>
      <c r="I68" s="133">
        <f>SUM(H66:H68)</f>
        <v>0</v>
      </c>
      <c r="J68" s="122"/>
      <c r="K68" s="198"/>
      <c r="L68" s="199"/>
      <c r="M68" s="77"/>
      <c r="N68" s="77"/>
      <c r="O68" s="77"/>
      <c r="P68" s="77"/>
      <c r="Q68" s="77"/>
    </row>
    <row r="69" spans="1:17" ht="13.5">
      <c r="A69" s="11"/>
      <c r="B69" s="85" t="s">
        <v>149</v>
      </c>
      <c r="C69" s="85" t="s">
        <v>65</v>
      </c>
      <c r="D69" s="146"/>
      <c r="E69" s="47"/>
      <c r="F69" s="146"/>
      <c r="G69" s="157"/>
      <c r="H69" s="151">
        <f>IF(F69=0,D69*G69,D69*F69*G69)</f>
        <v>0</v>
      </c>
      <c r="I69" s="134"/>
      <c r="J69" s="122"/>
      <c r="K69" s="198"/>
      <c r="L69" s="199"/>
      <c r="M69" s="77"/>
      <c r="N69" s="77"/>
      <c r="O69" s="77"/>
      <c r="P69" s="77"/>
      <c r="Q69" s="77"/>
    </row>
    <row r="70" spans="1:17" ht="13.5">
      <c r="A70" s="11"/>
      <c r="B70" s="85"/>
      <c r="C70" s="85" t="s">
        <v>40</v>
      </c>
      <c r="D70" s="147"/>
      <c r="E70" s="47"/>
      <c r="F70" s="146"/>
      <c r="G70" s="157"/>
      <c r="H70" s="151">
        <f>D70*H69</f>
        <v>0</v>
      </c>
      <c r="I70" s="134"/>
      <c r="J70" s="122"/>
      <c r="K70" s="198"/>
      <c r="L70" s="199"/>
      <c r="M70" s="77"/>
      <c r="N70" s="77"/>
      <c r="O70" s="77"/>
      <c r="P70" s="77"/>
      <c r="Q70" s="77"/>
    </row>
    <row r="71" spans="1:17" ht="13.5">
      <c r="A71" s="11"/>
      <c r="B71" s="86"/>
      <c r="C71" s="86" t="s">
        <v>41</v>
      </c>
      <c r="D71" s="148"/>
      <c r="E71" s="45"/>
      <c r="F71" s="150"/>
      <c r="G71" s="156"/>
      <c r="H71" s="152">
        <f>(H69+H70)*D71</f>
        <v>0</v>
      </c>
      <c r="I71" s="133">
        <f>SUM(H69:H71)</f>
        <v>0</v>
      </c>
      <c r="J71" s="122"/>
      <c r="K71" s="198"/>
      <c r="L71" s="199"/>
      <c r="M71" s="77"/>
      <c r="N71" s="77"/>
      <c r="O71" s="77"/>
      <c r="P71" s="77"/>
      <c r="Q71" s="77"/>
    </row>
    <row r="72" spans="1:17" ht="13.5">
      <c r="A72" s="11"/>
      <c r="B72" s="85" t="s">
        <v>154</v>
      </c>
      <c r="C72" s="85" t="s">
        <v>65</v>
      </c>
      <c r="D72" s="146"/>
      <c r="E72" s="47"/>
      <c r="F72" s="146"/>
      <c r="G72" s="157"/>
      <c r="H72" s="151">
        <f>IF(F72=0,D72*G72,D72*F72*G72)</f>
        <v>0</v>
      </c>
      <c r="I72" s="134"/>
      <c r="J72" s="122"/>
      <c r="K72" s="198"/>
      <c r="L72" s="199"/>
      <c r="M72" s="77"/>
      <c r="N72" s="77"/>
      <c r="O72" s="77"/>
      <c r="P72" s="77"/>
      <c r="Q72" s="77"/>
    </row>
    <row r="73" spans="1:17" ht="13.5">
      <c r="A73" s="11"/>
      <c r="B73" s="85"/>
      <c r="C73" s="85" t="s">
        <v>40</v>
      </c>
      <c r="D73" s="147"/>
      <c r="E73" s="47"/>
      <c r="F73" s="146"/>
      <c r="G73" s="157"/>
      <c r="H73" s="151">
        <f>D73*H72</f>
        <v>0</v>
      </c>
      <c r="I73" s="134"/>
      <c r="J73" s="122"/>
      <c r="K73" s="198"/>
      <c r="L73" s="199"/>
      <c r="M73" s="77"/>
      <c r="N73" s="77"/>
      <c r="O73" s="77"/>
      <c r="P73" s="77"/>
      <c r="Q73" s="77"/>
    </row>
    <row r="74" spans="1:17" ht="13.5">
      <c r="A74" s="11"/>
      <c r="B74" s="86"/>
      <c r="C74" s="86" t="s">
        <v>41</v>
      </c>
      <c r="D74" s="148"/>
      <c r="E74" s="45"/>
      <c r="F74" s="150"/>
      <c r="G74" s="156"/>
      <c r="H74" s="152">
        <f>(H72+H73)*D74</f>
        <v>0</v>
      </c>
      <c r="I74" s="133">
        <f>SUM(H72:H74)</f>
        <v>0</v>
      </c>
      <c r="J74" s="122"/>
      <c r="K74" s="198"/>
      <c r="L74" s="199"/>
      <c r="M74" s="77"/>
      <c r="N74" s="77"/>
      <c r="O74" s="77"/>
      <c r="P74" s="77"/>
      <c r="Q74" s="77"/>
    </row>
    <row r="75" spans="1:17" ht="13.5">
      <c r="A75" s="11"/>
      <c r="B75" s="85" t="s">
        <v>150</v>
      </c>
      <c r="C75" s="85" t="s">
        <v>65</v>
      </c>
      <c r="D75" s="146"/>
      <c r="E75" s="47"/>
      <c r="F75" s="146"/>
      <c r="G75" s="157"/>
      <c r="H75" s="151">
        <f>IF(F75=0,D75*G75,D75*F75*G75)</f>
        <v>0</v>
      </c>
      <c r="I75" s="134"/>
      <c r="J75" s="122"/>
      <c r="K75" s="198"/>
      <c r="L75" s="199"/>
      <c r="M75" s="77"/>
      <c r="N75" s="77"/>
      <c r="O75" s="77"/>
      <c r="P75" s="77"/>
      <c r="Q75" s="77"/>
    </row>
    <row r="76" spans="1:17" ht="13.5">
      <c r="A76" s="11"/>
      <c r="B76" s="85"/>
      <c r="C76" s="85" t="s">
        <v>40</v>
      </c>
      <c r="D76" s="147"/>
      <c r="E76" s="47"/>
      <c r="F76" s="146"/>
      <c r="G76" s="157"/>
      <c r="H76" s="151">
        <f>D76*H75</f>
        <v>0</v>
      </c>
      <c r="I76" s="134"/>
      <c r="J76" s="122"/>
      <c r="K76" s="198"/>
      <c r="L76" s="199"/>
      <c r="M76" s="77"/>
      <c r="N76" s="77"/>
      <c r="O76" s="77"/>
      <c r="P76" s="77"/>
      <c r="Q76" s="77"/>
    </row>
    <row r="77" spans="1:17" ht="13.5">
      <c r="A77" s="11"/>
      <c r="B77" s="86"/>
      <c r="C77" s="86" t="s">
        <v>41</v>
      </c>
      <c r="D77" s="148"/>
      <c r="E77" s="45"/>
      <c r="F77" s="150"/>
      <c r="G77" s="156"/>
      <c r="H77" s="152">
        <f>(H75+H76)*D77</f>
        <v>0</v>
      </c>
      <c r="I77" s="133">
        <f>SUM(H75:H77)</f>
        <v>0</v>
      </c>
      <c r="J77" s="122"/>
      <c r="K77" s="198"/>
      <c r="L77" s="199"/>
      <c r="M77" s="77"/>
      <c r="N77" s="77"/>
      <c r="O77" s="77"/>
      <c r="P77" s="77"/>
      <c r="Q77" s="77"/>
    </row>
    <row r="78" spans="1:17" ht="13.5">
      <c r="A78" s="11"/>
      <c r="B78" s="85" t="s">
        <v>151</v>
      </c>
      <c r="C78" s="85" t="s">
        <v>65</v>
      </c>
      <c r="D78" s="146"/>
      <c r="E78" s="47"/>
      <c r="F78" s="146"/>
      <c r="G78" s="157"/>
      <c r="H78" s="151">
        <f>IF(F78=0,D78*G78,D78*F78*G78)</f>
        <v>0</v>
      </c>
      <c r="I78" s="134"/>
      <c r="J78" s="122"/>
      <c r="K78" s="198"/>
      <c r="L78" s="199"/>
      <c r="M78" s="77"/>
      <c r="N78" s="77"/>
      <c r="O78" s="77"/>
      <c r="P78" s="77"/>
      <c r="Q78" s="77"/>
    </row>
    <row r="79" spans="1:17" ht="13.5">
      <c r="A79" s="11"/>
      <c r="B79" s="85"/>
      <c r="C79" s="85" t="s">
        <v>40</v>
      </c>
      <c r="D79" s="147"/>
      <c r="E79" s="47"/>
      <c r="F79" s="146"/>
      <c r="G79" s="157"/>
      <c r="H79" s="151">
        <f>D79*H78</f>
        <v>0</v>
      </c>
      <c r="I79" s="134"/>
      <c r="J79" s="122"/>
      <c r="K79" s="198"/>
      <c r="L79" s="199"/>
      <c r="M79" s="77"/>
      <c r="N79" s="77"/>
      <c r="O79" s="77"/>
      <c r="P79" s="77"/>
      <c r="Q79" s="77"/>
    </row>
    <row r="80" spans="1:17" ht="13.5">
      <c r="A80" s="11"/>
      <c r="B80" s="86"/>
      <c r="C80" s="86" t="s">
        <v>41</v>
      </c>
      <c r="D80" s="148"/>
      <c r="E80" s="45"/>
      <c r="F80" s="150"/>
      <c r="G80" s="156"/>
      <c r="H80" s="152">
        <f>(H78+H79)*D80</f>
        <v>0</v>
      </c>
      <c r="I80" s="133">
        <f>SUM(H78:H80)</f>
        <v>0</v>
      </c>
      <c r="J80" s="122"/>
      <c r="K80" s="198"/>
      <c r="L80" s="199"/>
      <c r="M80" s="77"/>
      <c r="N80" s="77"/>
      <c r="O80" s="77"/>
      <c r="P80" s="77"/>
      <c r="Q80" s="77"/>
    </row>
    <row r="81" spans="1:17" ht="13.5">
      <c r="A81" s="11"/>
      <c r="B81" s="85" t="s">
        <v>152</v>
      </c>
      <c r="C81" s="85" t="s">
        <v>65</v>
      </c>
      <c r="D81" s="146"/>
      <c r="E81" s="47"/>
      <c r="F81" s="146"/>
      <c r="G81" s="157"/>
      <c r="H81" s="151">
        <f>IF(F81=0,D81*G81,D81*F81*G81)</f>
        <v>0</v>
      </c>
      <c r="I81" s="134"/>
      <c r="J81" s="122"/>
      <c r="K81" s="198"/>
      <c r="L81" s="199"/>
      <c r="M81" s="77"/>
      <c r="N81" s="77"/>
      <c r="O81" s="77"/>
      <c r="P81" s="77"/>
      <c r="Q81" s="77"/>
    </row>
    <row r="82" spans="1:17" ht="13.5">
      <c r="A82" s="11"/>
      <c r="B82" s="85"/>
      <c r="C82" s="85" t="s">
        <v>40</v>
      </c>
      <c r="D82" s="147"/>
      <c r="E82" s="47"/>
      <c r="F82" s="146"/>
      <c r="G82" s="157"/>
      <c r="H82" s="151">
        <f>D82*H81</f>
        <v>0</v>
      </c>
      <c r="I82" s="134"/>
      <c r="J82" s="122"/>
      <c r="K82" s="198"/>
      <c r="L82" s="199"/>
      <c r="M82" s="77"/>
      <c r="N82" s="77"/>
      <c r="O82" s="77"/>
      <c r="P82" s="77"/>
      <c r="Q82" s="77"/>
    </row>
    <row r="83" spans="1:17" ht="14.25" thickBot="1">
      <c r="A83" s="11"/>
      <c r="B83" s="87"/>
      <c r="C83" s="87" t="s">
        <v>41</v>
      </c>
      <c r="D83" s="149"/>
      <c r="E83" s="49"/>
      <c r="F83" s="129"/>
      <c r="G83" s="158"/>
      <c r="H83" s="153">
        <f>(H81+H82)*D83</f>
        <v>0</v>
      </c>
      <c r="I83" s="135">
        <f>SUM(H81:H83)</f>
        <v>0</v>
      </c>
      <c r="J83" s="122"/>
      <c r="K83" s="198"/>
      <c r="L83" s="199"/>
      <c r="M83" s="77"/>
      <c r="N83" s="77"/>
      <c r="O83" s="77"/>
      <c r="P83" s="77"/>
      <c r="Q83" s="77"/>
    </row>
    <row r="84" spans="1:17" ht="13.5">
      <c r="A84" s="11"/>
      <c r="B84" s="84" t="s">
        <v>33</v>
      </c>
      <c r="C84" s="85"/>
      <c r="D84" s="147"/>
      <c r="E84" s="51"/>
      <c r="F84" s="146"/>
      <c r="G84" s="157"/>
      <c r="H84" s="151"/>
      <c r="I84" s="134"/>
      <c r="J84" s="122"/>
      <c r="K84" s="198"/>
      <c r="L84" s="199"/>
      <c r="M84" s="77"/>
      <c r="N84" s="77"/>
      <c r="O84" s="77"/>
      <c r="P84" s="77"/>
      <c r="Q84" s="77"/>
    </row>
    <row r="85" spans="1:17" ht="13.5">
      <c r="A85" s="11"/>
      <c r="B85" s="85" t="s">
        <v>52</v>
      </c>
      <c r="C85" s="85" t="s">
        <v>65</v>
      </c>
      <c r="D85" s="146"/>
      <c r="E85" s="47"/>
      <c r="F85" s="146"/>
      <c r="G85" s="157"/>
      <c r="H85" s="151">
        <f>IF(F85=0,D85*G85,D85*F85*G85)</f>
        <v>0</v>
      </c>
      <c r="I85" s="134"/>
      <c r="J85" s="122"/>
      <c r="K85" s="198"/>
      <c r="L85" s="199"/>
      <c r="M85" s="77"/>
      <c r="N85" s="77"/>
      <c r="O85" s="77"/>
      <c r="P85" s="77"/>
      <c r="Q85" s="77"/>
    </row>
    <row r="86" spans="2:17" ht="13.5">
      <c r="B86" s="85"/>
      <c r="C86" s="85" t="s">
        <v>40</v>
      </c>
      <c r="D86" s="147"/>
      <c r="E86" s="47"/>
      <c r="F86" s="146"/>
      <c r="G86" s="157"/>
      <c r="H86" s="151">
        <f>D86*H85</f>
        <v>0</v>
      </c>
      <c r="I86" s="134"/>
      <c r="K86" s="198"/>
      <c r="L86" s="199"/>
      <c r="M86" s="77"/>
      <c r="N86" s="77"/>
      <c r="O86" s="77"/>
      <c r="P86" s="77"/>
      <c r="Q86" s="77"/>
    </row>
    <row r="87" spans="1:17" ht="13.5">
      <c r="A87" s="11"/>
      <c r="B87" s="86"/>
      <c r="C87" s="86" t="s">
        <v>41</v>
      </c>
      <c r="D87" s="148"/>
      <c r="E87" s="45"/>
      <c r="F87" s="150"/>
      <c r="G87" s="156"/>
      <c r="H87" s="152">
        <f>(H85+H86)*D87</f>
        <v>0</v>
      </c>
      <c r="I87" s="133">
        <f>SUM(H85:H87)</f>
        <v>0</v>
      </c>
      <c r="J87" s="122"/>
      <c r="K87" s="198"/>
      <c r="L87" s="199"/>
      <c r="M87" s="77"/>
      <c r="N87" s="77"/>
      <c r="O87" s="77"/>
      <c r="P87" s="77"/>
      <c r="Q87" s="77"/>
    </row>
    <row r="88" spans="1:17" ht="13.5">
      <c r="A88" s="11"/>
      <c r="B88" s="85" t="s">
        <v>53</v>
      </c>
      <c r="C88" s="85" t="s">
        <v>65</v>
      </c>
      <c r="D88" s="146"/>
      <c r="E88" s="47"/>
      <c r="F88" s="146"/>
      <c r="G88" s="157"/>
      <c r="H88" s="151">
        <f>IF(F88=0,D88*G88,D88*F88*G88)</f>
        <v>0</v>
      </c>
      <c r="I88" s="134"/>
      <c r="J88" s="122"/>
      <c r="K88" s="198"/>
      <c r="L88" s="199"/>
      <c r="M88" s="77"/>
      <c r="N88" s="77"/>
      <c r="O88" s="77"/>
      <c r="P88" s="77"/>
      <c r="Q88" s="77"/>
    </row>
    <row r="89" spans="1:17" ht="13.5">
      <c r="A89" s="11"/>
      <c r="B89" s="85"/>
      <c r="C89" s="85" t="s">
        <v>40</v>
      </c>
      <c r="D89" s="147"/>
      <c r="E89" s="47"/>
      <c r="F89" s="146"/>
      <c r="G89" s="157"/>
      <c r="H89" s="151">
        <f>D89*H88</f>
        <v>0</v>
      </c>
      <c r="I89" s="134"/>
      <c r="J89" s="122"/>
      <c r="K89" s="198"/>
      <c r="L89" s="199"/>
      <c r="M89" s="77"/>
      <c r="N89" s="77"/>
      <c r="O89" s="77"/>
      <c r="P89" s="77"/>
      <c r="Q89" s="77"/>
    </row>
    <row r="90" spans="1:17" ht="13.5">
      <c r="A90" s="11"/>
      <c r="B90" s="86"/>
      <c r="C90" s="86" t="s">
        <v>41</v>
      </c>
      <c r="D90" s="148"/>
      <c r="E90" s="45"/>
      <c r="F90" s="150"/>
      <c r="G90" s="156"/>
      <c r="H90" s="152">
        <f>(H88+H89)*D90</f>
        <v>0</v>
      </c>
      <c r="I90" s="133">
        <f>SUM(H88:H90)</f>
        <v>0</v>
      </c>
      <c r="J90" s="122"/>
      <c r="K90" s="198"/>
      <c r="L90" s="199"/>
      <c r="M90" s="77"/>
      <c r="N90" s="77"/>
      <c r="O90" s="77"/>
      <c r="P90" s="77"/>
      <c r="Q90" s="77"/>
    </row>
    <row r="91" spans="1:17" ht="13.5">
      <c r="A91" s="11"/>
      <c r="B91" s="85" t="s">
        <v>54</v>
      </c>
      <c r="C91" s="85" t="s">
        <v>65</v>
      </c>
      <c r="D91" s="146"/>
      <c r="E91" s="47"/>
      <c r="F91" s="146"/>
      <c r="G91" s="157"/>
      <c r="H91" s="151">
        <f>IF(F91=0,D91*G91,D91*F91*G91)</f>
        <v>0</v>
      </c>
      <c r="I91" s="134"/>
      <c r="J91" s="122"/>
      <c r="K91" s="198"/>
      <c r="L91" s="199"/>
      <c r="M91" s="77"/>
      <c r="N91" s="77"/>
      <c r="O91" s="77"/>
      <c r="P91" s="77"/>
      <c r="Q91" s="77"/>
    </row>
    <row r="92" spans="1:17" ht="13.5">
      <c r="A92" s="11"/>
      <c r="B92" s="85"/>
      <c r="C92" s="85" t="s">
        <v>40</v>
      </c>
      <c r="D92" s="147"/>
      <c r="E92" s="47"/>
      <c r="F92" s="146"/>
      <c r="G92" s="157"/>
      <c r="H92" s="151">
        <f>D92*H91</f>
        <v>0</v>
      </c>
      <c r="I92" s="134"/>
      <c r="J92" s="122"/>
      <c r="K92" s="198"/>
      <c r="L92" s="199"/>
      <c r="M92" s="77"/>
      <c r="N92" s="77"/>
      <c r="O92" s="77"/>
      <c r="P92" s="77"/>
      <c r="Q92" s="77"/>
    </row>
    <row r="93" spans="1:17" ht="13.5">
      <c r="A93" s="11"/>
      <c r="B93" s="86"/>
      <c r="C93" s="86" t="s">
        <v>41</v>
      </c>
      <c r="D93" s="148"/>
      <c r="E93" s="45"/>
      <c r="F93" s="150"/>
      <c r="G93" s="156"/>
      <c r="H93" s="152">
        <f>(H91+H92)*D93</f>
        <v>0</v>
      </c>
      <c r="I93" s="133">
        <f>SUM(H91:H93)</f>
        <v>0</v>
      </c>
      <c r="J93" s="122"/>
      <c r="K93" s="198"/>
      <c r="L93" s="199"/>
      <c r="M93" s="77"/>
      <c r="N93" s="77"/>
      <c r="O93" s="77"/>
      <c r="P93" s="77"/>
      <c r="Q93" s="77"/>
    </row>
    <row r="94" spans="1:17" ht="13.5">
      <c r="A94" s="11"/>
      <c r="B94" s="85" t="s">
        <v>55</v>
      </c>
      <c r="C94" s="85" t="s">
        <v>65</v>
      </c>
      <c r="D94" s="146"/>
      <c r="E94" s="47"/>
      <c r="F94" s="146"/>
      <c r="G94" s="157"/>
      <c r="H94" s="151">
        <f>IF(F94=0,D94*G94,D94*F94*G94)</f>
        <v>0</v>
      </c>
      <c r="I94" s="134"/>
      <c r="J94" s="122"/>
      <c r="K94" s="198"/>
      <c r="L94" s="199"/>
      <c r="M94" s="77"/>
      <c r="N94" s="77"/>
      <c r="O94" s="77"/>
      <c r="P94" s="77"/>
      <c r="Q94" s="77"/>
    </row>
    <row r="95" spans="1:17" ht="13.5">
      <c r="A95" s="11"/>
      <c r="B95" s="85"/>
      <c r="C95" s="85" t="s">
        <v>40</v>
      </c>
      <c r="D95" s="147"/>
      <c r="E95" s="47"/>
      <c r="F95" s="146"/>
      <c r="G95" s="157"/>
      <c r="H95" s="151">
        <f>D95*H94</f>
        <v>0</v>
      </c>
      <c r="I95" s="134"/>
      <c r="J95" s="122"/>
      <c r="K95" s="198"/>
      <c r="L95" s="199"/>
      <c r="M95" s="77"/>
      <c r="N95" s="77"/>
      <c r="O95" s="77"/>
      <c r="P95" s="77"/>
      <c r="Q95" s="77"/>
    </row>
    <row r="96" spans="1:17" ht="13.5">
      <c r="A96" s="11"/>
      <c r="B96" s="86"/>
      <c r="C96" s="86" t="s">
        <v>41</v>
      </c>
      <c r="D96" s="148"/>
      <c r="E96" s="45"/>
      <c r="F96" s="150"/>
      <c r="G96" s="156"/>
      <c r="H96" s="152">
        <f>(H94+H95)*D96</f>
        <v>0</v>
      </c>
      <c r="I96" s="133">
        <f>SUM(H94:H96)</f>
        <v>0</v>
      </c>
      <c r="J96" s="122"/>
      <c r="K96" s="198"/>
      <c r="L96" s="199"/>
      <c r="M96" s="77"/>
      <c r="N96" s="77"/>
      <c r="O96" s="77"/>
      <c r="P96" s="77"/>
      <c r="Q96" s="77"/>
    </row>
    <row r="97" spans="1:17" ht="13.5">
      <c r="A97" s="11"/>
      <c r="B97" s="85" t="s">
        <v>56</v>
      </c>
      <c r="C97" s="85" t="s">
        <v>65</v>
      </c>
      <c r="D97" s="146"/>
      <c r="E97" s="47"/>
      <c r="F97" s="146"/>
      <c r="G97" s="157"/>
      <c r="H97" s="151">
        <f>IF(F97=0,D97*G97,D97*F97*G97)</f>
        <v>0</v>
      </c>
      <c r="I97" s="134"/>
      <c r="J97" s="122"/>
      <c r="K97" s="198"/>
      <c r="L97" s="199"/>
      <c r="M97" s="77"/>
      <c r="N97" s="77"/>
      <c r="O97" s="77"/>
      <c r="P97" s="77"/>
      <c r="Q97" s="77"/>
    </row>
    <row r="98" spans="1:17" ht="13.5">
      <c r="A98" s="11"/>
      <c r="B98" s="85"/>
      <c r="C98" s="85" t="s">
        <v>40</v>
      </c>
      <c r="D98" s="147"/>
      <c r="E98" s="47"/>
      <c r="F98" s="146"/>
      <c r="G98" s="157"/>
      <c r="H98" s="151">
        <f>D98*H97</f>
        <v>0</v>
      </c>
      <c r="I98" s="134"/>
      <c r="J98" s="122"/>
      <c r="K98" s="198"/>
      <c r="L98" s="199"/>
      <c r="M98" s="77"/>
      <c r="N98" s="77"/>
      <c r="O98" s="77"/>
      <c r="P98" s="77"/>
      <c r="Q98" s="77"/>
    </row>
    <row r="99" spans="1:17" ht="14.25" thickBot="1">
      <c r="A99" s="62"/>
      <c r="B99" s="87"/>
      <c r="C99" s="87" t="s">
        <v>41</v>
      </c>
      <c r="D99" s="149"/>
      <c r="E99" s="49"/>
      <c r="F99" s="129"/>
      <c r="G99" s="158"/>
      <c r="H99" s="153">
        <f>(H97+H98)*D99</f>
        <v>0</v>
      </c>
      <c r="I99" s="135">
        <f>SUM(H97:H99)</f>
        <v>0</v>
      </c>
      <c r="J99" s="122"/>
      <c r="K99" s="198"/>
      <c r="L99" s="199"/>
      <c r="M99" s="77"/>
      <c r="N99" s="77"/>
      <c r="O99" s="77"/>
      <c r="P99" s="77"/>
      <c r="Q99" s="77"/>
    </row>
    <row r="100" spans="1:17" ht="15.75" customHeight="1" thickBot="1">
      <c r="A100" s="190"/>
      <c r="B100" s="108" t="s">
        <v>76</v>
      </c>
      <c r="C100" s="87"/>
      <c r="D100" s="173"/>
      <c r="E100" s="49"/>
      <c r="F100" s="50"/>
      <c r="G100" s="22"/>
      <c r="H100" s="154"/>
      <c r="I100" s="167">
        <f>K100</f>
        <v>0</v>
      </c>
      <c r="J100" s="181"/>
      <c r="K100" s="200">
        <f>SUM(I15:I99)</f>
        <v>0</v>
      </c>
      <c r="L100" s="199"/>
      <c r="M100" s="77"/>
      <c r="N100" s="77"/>
      <c r="O100" s="77"/>
      <c r="P100" s="77"/>
      <c r="Q100" s="77"/>
    </row>
    <row r="101" spans="1:17" ht="13.5">
      <c r="A101" s="39"/>
      <c r="B101" s="102"/>
      <c r="C101" s="85"/>
      <c r="D101" s="48"/>
      <c r="E101" s="51"/>
      <c r="F101" s="47"/>
      <c r="G101" s="23"/>
      <c r="H101" s="118"/>
      <c r="I101" s="122"/>
      <c r="J101" s="122"/>
      <c r="K101" s="124"/>
      <c r="L101" s="199"/>
      <c r="M101" s="77"/>
      <c r="N101" s="77"/>
      <c r="O101" s="77"/>
      <c r="P101" s="77"/>
      <c r="Q101" s="77"/>
    </row>
    <row r="102" spans="1:17" ht="13.5">
      <c r="A102" s="39" t="s">
        <v>24</v>
      </c>
      <c r="B102" s="102" t="s">
        <v>32</v>
      </c>
      <c r="C102" s="82"/>
      <c r="D102" s="136"/>
      <c r="E102" s="136"/>
      <c r="F102" s="136"/>
      <c r="G102" s="137"/>
      <c r="H102" s="138"/>
      <c r="I102" s="139"/>
      <c r="J102" s="66"/>
      <c r="K102" s="64"/>
      <c r="L102" s="65"/>
      <c r="M102" s="77"/>
      <c r="N102" s="77"/>
      <c r="O102" s="77"/>
      <c r="P102" s="77"/>
      <c r="Q102" s="77"/>
    </row>
    <row r="103" spans="1:17" ht="13.5">
      <c r="A103" s="11"/>
      <c r="B103" s="82" t="s">
        <v>16</v>
      </c>
      <c r="C103" s="82"/>
      <c r="D103" s="127"/>
      <c r="E103" s="127"/>
      <c r="F103" s="127"/>
      <c r="G103" s="161"/>
      <c r="H103" s="118">
        <f aca="true" t="shared" si="0" ref="H103:H110">IF(F103=0,D103*G103,D103*F103*G103)</f>
        <v>0</v>
      </c>
      <c r="I103" s="131"/>
      <c r="J103" s="179"/>
      <c r="K103" s="64"/>
      <c r="L103" s="65"/>
      <c r="M103" s="77"/>
      <c r="N103" s="77"/>
      <c r="O103" s="77"/>
      <c r="P103" s="77"/>
      <c r="Q103" s="77"/>
    </row>
    <row r="104" spans="1:17" ht="13.5">
      <c r="A104" s="11"/>
      <c r="B104" s="82" t="s">
        <v>13</v>
      </c>
      <c r="C104" s="82"/>
      <c r="D104" s="127"/>
      <c r="E104" s="127"/>
      <c r="F104" s="127"/>
      <c r="G104" s="161"/>
      <c r="H104" s="118">
        <f t="shared" si="0"/>
        <v>0</v>
      </c>
      <c r="I104" s="131"/>
      <c r="J104" s="179"/>
      <c r="K104" s="64"/>
      <c r="L104" s="65"/>
      <c r="M104" s="77"/>
      <c r="N104" s="77"/>
      <c r="O104" s="77"/>
      <c r="P104" s="77"/>
      <c r="Q104" s="77"/>
    </row>
    <row r="105" spans="1:17" ht="13.5">
      <c r="A105" s="11"/>
      <c r="B105" s="82" t="s">
        <v>44</v>
      </c>
      <c r="C105" s="82"/>
      <c r="D105" s="127"/>
      <c r="E105" s="127"/>
      <c r="F105" s="127"/>
      <c r="G105" s="161"/>
      <c r="H105" s="118">
        <f t="shared" si="0"/>
        <v>0</v>
      </c>
      <c r="I105" s="131"/>
      <c r="J105" s="179"/>
      <c r="K105" s="64"/>
      <c r="L105" s="65"/>
      <c r="M105" s="77"/>
      <c r="N105" s="77"/>
      <c r="O105" s="77"/>
      <c r="P105" s="77"/>
      <c r="Q105" s="77"/>
    </row>
    <row r="106" spans="1:17" ht="13.5">
      <c r="A106" s="11"/>
      <c r="B106" s="82" t="s">
        <v>39</v>
      </c>
      <c r="C106" s="82"/>
      <c r="D106" s="127"/>
      <c r="E106" s="127"/>
      <c r="F106" s="127"/>
      <c r="G106" s="161"/>
      <c r="H106" s="118">
        <f t="shared" si="0"/>
        <v>0</v>
      </c>
      <c r="I106" s="131"/>
      <c r="J106" s="179"/>
      <c r="K106" s="64"/>
      <c r="L106" s="65"/>
      <c r="M106" s="77"/>
      <c r="N106" s="77"/>
      <c r="O106" s="77"/>
      <c r="P106" s="77"/>
      <c r="Q106" s="77"/>
    </row>
    <row r="107" spans="1:17" ht="13.5">
      <c r="A107" s="11"/>
      <c r="B107" s="82" t="s">
        <v>19</v>
      </c>
      <c r="C107" s="81"/>
      <c r="D107" s="127"/>
      <c r="E107" s="127"/>
      <c r="F107" s="127"/>
      <c r="G107" s="161"/>
      <c r="H107" s="118">
        <f t="shared" si="0"/>
        <v>0</v>
      </c>
      <c r="I107" s="132"/>
      <c r="J107" s="180"/>
      <c r="K107" s="64"/>
      <c r="L107" s="65"/>
      <c r="M107" s="77"/>
      <c r="N107" s="77"/>
      <c r="O107" s="77"/>
      <c r="P107" s="77"/>
      <c r="Q107" s="77"/>
    </row>
    <row r="108" spans="1:17" ht="13.5">
      <c r="A108" s="11"/>
      <c r="B108" s="82" t="s">
        <v>14</v>
      </c>
      <c r="C108" s="82"/>
      <c r="D108" s="127"/>
      <c r="E108" s="127"/>
      <c r="F108" s="127"/>
      <c r="G108" s="161"/>
      <c r="H108" s="118">
        <f t="shared" si="0"/>
        <v>0</v>
      </c>
      <c r="I108" s="131"/>
      <c r="J108" s="179"/>
      <c r="K108" s="64"/>
      <c r="L108" s="65"/>
      <c r="M108" s="77"/>
      <c r="N108" s="77"/>
      <c r="O108" s="77"/>
      <c r="P108" s="77"/>
      <c r="Q108" s="77"/>
    </row>
    <row r="109" spans="1:17" ht="13.5">
      <c r="A109" s="11"/>
      <c r="B109" s="82" t="s">
        <v>17</v>
      </c>
      <c r="C109" s="82"/>
      <c r="D109" s="127"/>
      <c r="E109" s="127"/>
      <c r="F109" s="127"/>
      <c r="G109" s="161"/>
      <c r="H109" s="118">
        <f t="shared" si="0"/>
        <v>0</v>
      </c>
      <c r="I109" s="134"/>
      <c r="J109" s="122"/>
      <c r="K109" s="64"/>
      <c r="L109" s="65"/>
      <c r="M109" s="77"/>
      <c r="N109" s="77"/>
      <c r="O109" s="77"/>
      <c r="P109" s="77"/>
      <c r="Q109" s="77"/>
    </row>
    <row r="110" spans="1:17" ht="14.25" thickBot="1">
      <c r="A110" s="61"/>
      <c r="B110" s="87" t="s">
        <v>15</v>
      </c>
      <c r="C110" s="83"/>
      <c r="D110" s="140"/>
      <c r="E110" s="140"/>
      <c r="F110" s="140"/>
      <c r="G110" s="162"/>
      <c r="H110" s="123">
        <f t="shared" si="0"/>
        <v>0</v>
      </c>
      <c r="I110" s="135"/>
      <c r="J110" s="122"/>
      <c r="K110" s="64"/>
      <c r="L110" s="65"/>
      <c r="M110" s="77"/>
      <c r="N110" s="77"/>
      <c r="O110" s="77"/>
      <c r="P110" s="77"/>
      <c r="Q110" s="77"/>
    </row>
    <row r="111" spans="1:12" ht="15.75" customHeight="1" thickBot="1">
      <c r="A111" s="195"/>
      <c r="B111" s="108" t="s">
        <v>31</v>
      </c>
      <c r="C111" s="88"/>
      <c r="D111" s="160"/>
      <c r="E111" s="160"/>
      <c r="F111" s="160"/>
      <c r="G111" s="159"/>
      <c r="H111" s="109"/>
      <c r="I111" s="183">
        <f>K111</f>
        <v>0</v>
      </c>
      <c r="J111" s="182"/>
      <c r="K111" s="201">
        <f>SUM(H103:H110)</f>
        <v>0</v>
      </c>
      <c r="L111" s="115"/>
    </row>
    <row r="112" spans="1:12" ht="13.5">
      <c r="A112" s="196"/>
      <c r="B112" s="102"/>
      <c r="C112" s="89"/>
      <c r="D112" s="89"/>
      <c r="E112" s="89"/>
      <c r="F112" s="89"/>
      <c r="G112" s="89"/>
      <c r="H112" s="110"/>
      <c r="I112" s="106"/>
      <c r="J112" s="106"/>
      <c r="K112" s="182"/>
      <c r="L112" s="115"/>
    </row>
    <row r="113" spans="1:17" ht="13.5">
      <c r="A113" s="39" t="s">
        <v>25</v>
      </c>
      <c r="B113" s="93" t="s">
        <v>38</v>
      </c>
      <c r="C113" s="81"/>
      <c r="D113" s="136"/>
      <c r="E113" s="136"/>
      <c r="F113" s="136"/>
      <c r="G113" s="137"/>
      <c r="H113" s="138"/>
      <c r="I113" s="139"/>
      <c r="J113" s="66"/>
      <c r="K113" s="64"/>
      <c r="L113" s="65"/>
      <c r="M113" s="77"/>
      <c r="N113" s="77"/>
      <c r="O113" s="77"/>
      <c r="P113" s="77"/>
      <c r="Q113" s="77"/>
    </row>
    <row r="114" spans="1:17" ht="13.5">
      <c r="A114" s="11"/>
      <c r="B114" s="82" t="s">
        <v>8</v>
      </c>
      <c r="C114" s="82" t="s">
        <v>141</v>
      </c>
      <c r="D114" s="127"/>
      <c r="E114" s="127"/>
      <c r="F114" s="130"/>
      <c r="G114" s="165"/>
      <c r="H114" s="151">
        <f aca="true" t="shared" si="1" ref="H114:H148">IF(F114=0,D114*G114,D114*F114*G114)</f>
        <v>0</v>
      </c>
      <c r="I114" s="131"/>
      <c r="J114" s="179"/>
      <c r="K114" s="64"/>
      <c r="L114" s="65"/>
      <c r="M114" s="77"/>
      <c r="N114" s="77"/>
      <c r="O114" s="77"/>
      <c r="P114" s="77"/>
      <c r="Q114" s="77"/>
    </row>
    <row r="115" spans="1:17" ht="13.5">
      <c r="A115" s="11"/>
      <c r="B115" s="82"/>
      <c r="C115" s="82" t="s">
        <v>35</v>
      </c>
      <c r="D115" s="127"/>
      <c r="E115" s="127"/>
      <c r="F115" s="130"/>
      <c r="G115" s="165"/>
      <c r="H115" s="151">
        <f t="shared" si="1"/>
        <v>0</v>
      </c>
      <c r="I115" s="131"/>
      <c r="J115" s="179"/>
      <c r="K115" s="64"/>
      <c r="L115" s="65"/>
      <c r="M115" s="77"/>
      <c r="N115" s="77"/>
      <c r="O115" s="77"/>
      <c r="P115" s="77"/>
      <c r="Q115" s="77"/>
    </row>
    <row r="116" spans="1:17" ht="13.5">
      <c r="A116" s="11"/>
      <c r="B116" s="82" t="s">
        <v>34</v>
      </c>
      <c r="C116" s="82" t="s">
        <v>155</v>
      </c>
      <c r="D116" s="127"/>
      <c r="E116" s="127"/>
      <c r="F116" s="130"/>
      <c r="G116" s="165"/>
      <c r="H116" s="151">
        <f t="shared" si="1"/>
        <v>0</v>
      </c>
      <c r="I116" s="131"/>
      <c r="J116" s="179"/>
      <c r="K116" s="64"/>
      <c r="L116" s="65"/>
      <c r="M116" s="77"/>
      <c r="N116" s="77"/>
      <c r="O116" s="77"/>
      <c r="P116" s="77"/>
      <c r="Q116" s="77"/>
    </row>
    <row r="117" spans="1:17" ht="13.5">
      <c r="A117" s="11"/>
      <c r="B117" s="82"/>
      <c r="C117" s="82" t="s">
        <v>156</v>
      </c>
      <c r="D117" s="127"/>
      <c r="E117" s="127"/>
      <c r="F117" s="130"/>
      <c r="G117" s="165"/>
      <c r="H117" s="151">
        <f t="shared" si="1"/>
        <v>0</v>
      </c>
      <c r="I117" s="131"/>
      <c r="J117" s="179"/>
      <c r="K117" s="64"/>
      <c r="L117" s="65"/>
      <c r="M117" s="77"/>
      <c r="N117" s="77"/>
      <c r="O117" s="77"/>
      <c r="P117" s="77"/>
      <c r="Q117" s="77"/>
    </row>
    <row r="118" spans="1:17" ht="13.5">
      <c r="A118" s="11"/>
      <c r="B118" s="82"/>
      <c r="C118" s="82" t="s">
        <v>157</v>
      </c>
      <c r="D118" s="127"/>
      <c r="E118" s="127"/>
      <c r="F118" s="130"/>
      <c r="G118" s="165"/>
      <c r="H118" s="151">
        <f t="shared" si="1"/>
        <v>0</v>
      </c>
      <c r="I118" s="131"/>
      <c r="J118" s="179"/>
      <c r="K118" s="64"/>
      <c r="L118" s="65"/>
      <c r="M118" s="77"/>
      <c r="N118" s="77"/>
      <c r="O118" s="77"/>
      <c r="P118" s="77"/>
      <c r="Q118" s="77"/>
    </row>
    <row r="119" spans="1:17" ht="13.5">
      <c r="A119" s="11"/>
      <c r="B119" s="82"/>
      <c r="C119" s="82" t="s">
        <v>35</v>
      </c>
      <c r="D119" s="127"/>
      <c r="E119" s="127"/>
      <c r="F119" s="130"/>
      <c r="G119" s="165"/>
      <c r="H119" s="151">
        <f t="shared" si="1"/>
        <v>0</v>
      </c>
      <c r="I119" s="131"/>
      <c r="J119" s="179"/>
      <c r="K119" s="64"/>
      <c r="L119" s="65"/>
      <c r="M119" s="77"/>
      <c r="N119" s="77"/>
      <c r="O119" s="77"/>
      <c r="P119" s="77"/>
      <c r="Q119" s="77"/>
    </row>
    <row r="120" spans="1:17" ht="13.5">
      <c r="A120" s="11"/>
      <c r="B120" s="82"/>
      <c r="C120" s="82" t="s">
        <v>158</v>
      </c>
      <c r="D120" s="127"/>
      <c r="E120" s="127"/>
      <c r="F120" s="130"/>
      <c r="G120" s="165"/>
      <c r="H120" s="151">
        <f t="shared" si="1"/>
        <v>0</v>
      </c>
      <c r="I120" s="131"/>
      <c r="J120" s="179"/>
      <c r="K120" s="64"/>
      <c r="L120" s="65"/>
      <c r="M120" s="77"/>
      <c r="N120" s="77"/>
      <c r="O120" s="77"/>
      <c r="P120" s="77"/>
      <c r="Q120" s="77"/>
    </row>
    <row r="121" spans="1:17" ht="13.5">
      <c r="A121" s="11"/>
      <c r="B121" s="82"/>
      <c r="C121" s="82" t="s">
        <v>159</v>
      </c>
      <c r="D121" s="127"/>
      <c r="E121" s="127"/>
      <c r="F121" s="130"/>
      <c r="G121" s="165"/>
      <c r="H121" s="151">
        <f t="shared" si="1"/>
        <v>0</v>
      </c>
      <c r="I121" s="131"/>
      <c r="J121" s="179"/>
      <c r="K121" s="64"/>
      <c r="L121" s="65"/>
      <c r="M121" s="77"/>
      <c r="N121" s="77"/>
      <c r="O121" s="77"/>
      <c r="P121" s="77"/>
      <c r="Q121" s="77"/>
    </row>
    <row r="122" spans="1:17" ht="13.5">
      <c r="A122" s="11"/>
      <c r="B122" s="82" t="s">
        <v>160</v>
      </c>
      <c r="C122" s="85" t="s">
        <v>161</v>
      </c>
      <c r="D122" s="146"/>
      <c r="E122" s="47"/>
      <c r="F122" s="146"/>
      <c r="G122" s="157"/>
      <c r="H122" s="151">
        <f>IF(F122=0,D122*G122,D122*F122*G122)</f>
        <v>0</v>
      </c>
      <c r="I122" s="134"/>
      <c r="J122" s="179"/>
      <c r="K122" s="64"/>
      <c r="L122" s="65"/>
      <c r="M122" s="77"/>
      <c r="N122" s="77"/>
      <c r="O122" s="77"/>
      <c r="P122" s="77"/>
      <c r="Q122" s="77"/>
    </row>
    <row r="123" spans="1:17" ht="13.5">
      <c r="A123" s="11"/>
      <c r="B123" s="82"/>
      <c r="C123" s="85" t="s">
        <v>163</v>
      </c>
      <c r="D123" s="146"/>
      <c r="E123" s="47"/>
      <c r="F123" s="146"/>
      <c r="G123" s="157"/>
      <c r="H123" s="151">
        <f t="shared" si="1"/>
        <v>0</v>
      </c>
      <c r="I123" s="134"/>
      <c r="J123" s="179"/>
      <c r="K123" s="64"/>
      <c r="L123" s="65"/>
      <c r="M123" s="77"/>
      <c r="N123" s="77"/>
      <c r="O123" s="77"/>
      <c r="P123" s="77"/>
      <c r="Q123" s="77"/>
    </row>
    <row r="124" spans="1:17" ht="13.5">
      <c r="A124" s="11"/>
      <c r="B124" s="82"/>
      <c r="C124" s="82" t="s">
        <v>162</v>
      </c>
      <c r="D124" s="127"/>
      <c r="E124" s="127"/>
      <c r="F124" s="130"/>
      <c r="G124" s="165"/>
      <c r="H124" s="151">
        <f t="shared" si="1"/>
        <v>0</v>
      </c>
      <c r="I124" s="131"/>
      <c r="J124" s="179"/>
      <c r="K124" s="64"/>
      <c r="L124" s="65"/>
      <c r="M124" s="77"/>
      <c r="N124" s="77"/>
      <c r="O124" s="77"/>
      <c r="P124" s="77"/>
      <c r="Q124" s="77"/>
    </row>
    <row r="125" spans="1:17" ht="13.5">
      <c r="A125" s="11"/>
      <c r="B125" s="82" t="s">
        <v>33</v>
      </c>
      <c r="C125" s="82" t="s">
        <v>47</v>
      </c>
      <c r="D125" s="127"/>
      <c r="E125" s="127"/>
      <c r="F125" s="130"/>
      <c r="G125" s="165"/>
      <c r="H125" s="151">
        <f t="shared" si="1"/>
        <v>0</v>
      </c>
      <c r="I125" s="131"/>
      <c r="J125" s="179"/>
      <c r="K125" s="64"/>
      <c r="L125" s="65"/>
      <c r="M125" s="77"/>
      <c r="N125" s="77"/>
      <c r="O125" s="77"/>
      <c r="P125" s="77"/>
      <c r="Q125" s="77"/>
    </row>
    <row r="126" spans="1:17" ht="13.5">
      <c r="A126" s="11"/>
      <c r="B126" s="82"/>
      <c r="C126" s="82" t="s">
        <v>48</v>
      </c>
      <c r="D126" s="127"/>
      <c r="E126" s="127"/>
      <c r="F126" s="130"/>
      <c r="G126" s="165"/>
      <c r="H126" s="151">
        <f t="shared" si="1"/>
        <v>0</v>
      </c>
      <c r="I126" s="131"/>
      <c r="J126" s="179"/>
      <c r="K126" s="64"/>
      <c r="L126" s="65"/>
      <c r="M126" s="77"/>
      <c r="N126" s="77"/>
      <c r="O126" s="77"/>
      <c r="P126" s="77"/>
      <c r="Q126" s="77"/>
    </row>
    <row r="127" spans="1:17" ht="13.5">
      <c r="A127" s="11"/>
      <c r="B127" s="82"/>
      <c r="C127" s="82" t="s">
        <v>49</v>
      </c>
      <c r="D127" s="127"/>
      <c r="E127" s="127"/>
      <c r="F127" s="130"/>
      <c r="G127" s="165"/>
      <c r="H127" s="151">
        <f t="shared" si="1"/>
        <v>0</v>
      </c>
      <c r="I127" s="131"/>
      <c r="J127" s="179"/>
      <c r="K127" s="64"/>
      <c r="L127" s="65"/>
      <c r="M127" s="77"/>
      <c r="N127" s="77"/>
      <c r="O127" s="77"/>
      <c r="P127" s="77"/>
      <c r="Q127" s="77"/>
    </row>
    <row r="128" spans="1:17" ht="13.5">
      <c r="A128" s="11"/>
      <c r="B128" s="82"/>
      <c r="C128" s="82" t="s">
        <v>50</v>
      </c>
      <c r="D128" s="127"/>
      <c r="E128" s="127"/>
      <c r="F128" s="130"/>
      <c r="G128" s="165"/>
      <c r="H128" s="151">
        <f t="shared" si="1"/>
        <v>0</v>
      </c>
      <c r="I128" s="131"/>
      <c r="J128" s="179"/>
      <c r="K128" s="64"/>
      <c r="L128" s="65"/>
      <c r="M128" s="77"/>
      <c r="N128" s="77"/>
      <c r="O128" s="77"/>
      <c r="P128" s="77"/>
      <c r="Q128" s="77"/>
    </row>
    <row r="129" spans="1:17" ht="13.5">
      <c r="A129" s="11"/>
      <c r="B129" s="82"/>
      <c r="C129" s="82" t="s">
        <v>142</v>
      </c>
      <c r="D129" s="127"/>
      <c r="E129" s="127"/>
      <c r="F129" s="130"/>
      <c r="G129" s="165"/>
      <c r="H129" s="151">
        <f t="shared" si="1"/>
        <v>0</v>
      </c>
      <c r="I129" s="131"/>
      <c r="J129" s="179"/>
      <c r="K129" s="64"/>
      <c r="L129" s="65"/>
      <c r="M129" s="77"/>
      <c r="N129" s="77"/>
      <c r="O129" s="77"/>
      <c r="P129" s="77"/>
      <c r="Q129" s="77"/>
    </row>
    <row r="130" spans="1:17" ht="13.5">
      <c r="A130" s="11"/>
      <c r="B130" s="82"/>
      <c r="C130" s="82" t="s">
        <v>51</v>
      </c>
      <c r="D130" s="127"/>
      <c r="E130" s="127"/>
      <c r="F130" s="130"/>
      <c r="G130" s="165"/>
      <c r="H130" s="151">
        <f t="shared" si="1"/>
        <v>0</v>
      </c>
      <c r="I130" s="131"/>
      <c r="J130" s="179"/>
      <c r="K130" s="64"/>
      <c r="L130" s="65"/>
      <c r="M130" s="77"/>
      <c r="N130" s="77"/>
      <c r="O130" s="77"/>
      <c r="P130" s="77"/>
      <c r="Q130" s="77"/>
    </row>
    <row r="131" spans="1:17" ht="13.5">
      <c r="A131" s="12"/>
      <c r="B131" s="82" t="s">
        <v>18</v>
      </c>
      <c r="C131" s="82"/>
      <c r="D131" s="127"/>
      <c r="E131" s="127"/>
      <c r="F131" s="130"/>
      <c r="G131" s="165"/>
      <c r="H131" s="151">
        <f t="shared" si="1"/>
        <v>0</v>
      </c>
      <c r="I131" s="131"/>
      <c r="J131" s="179"/>
      <c r="K131" s="64"/>
      <c r="L131" s="202"/>
      <c r="M131" s="77"/>
      <c r="N131" s="77"/>
      <c r="O131" s="77"/>
      <c r="P131" s="77"/>
      <c r="Q131" s="77"/>
    </row>
    <row r="132" spans="1:17" ht="13.5">
      <c r="A132" s="11"/>
      <c r="B132" s="85" t="s">
        <v>9</v>
      </c>
      <c r="C132" s="85"/>
      <c r="D132" s="127"/>
      <c r="E132" s="127"/>
      <c r="F132" s="130"/>
      <c r="G132" s="165"/>
      <c r="H132" s="151">
        <f t="shared" si="1"/>
        <v>0</v>
      </c>
      <c r="I132" s="131"/>
      <c r="J132" s="179"/>
      <c r="K132" s="64"/>
      <c r="L132" s="65"/>
      <c r="M132" s="77"/>
      <c r="N132" s="77"/>
      <c r="O132" s="77"/>
      <c r="P132" s="77"/>
      <c r="Q132" s="77"/>
    </row>
    <row r="133" spans="1:17" ht="13.5">
      <c r="A133" s="11"/>
      <c r="B133" s="85" t="s">
        <v>60</v>
      </c>
      <c r="C133" s="85"/>
      <c r="D133" s="127"/>
      <c r="E133" s="127"/>
      <c r="F133" s="130"/>
      <c r="G133" s="165"/>
      <c r="H133" s="151">
        <f t="shared" si="1"/>
        <v>0</v>
      </c>
      <c r="I133" s="131"/>
      <c r="J133" s="179"/>
      <c r="K133" s="64"/>
      <c r="L133" s="65"/>
      <c r="M133" s="77"/>
      <c r="N133" s="77"/>
      <c r="O133" s="77"/>
      <c r="P133" s="77"/>
      <c r="Q133" s="77"/>
    </row>
    <row r="134" spans="1:17" ht="13.5">
      <c r="A134" s="11"/>
      <c r="B134" s="85" t="s">
        <v>64</v>
      </c>
      <c r="C134" s="85"/>
      <c r="D134" s="127"/>
      <c r="E134" s="127"/>
      <c r="F134" s="130"/>
      <c r="G134" s="165"/>
      <c r="H134" s="151">
        <f t="shared" si="1"/>
        <v>0</v>
      </c>
      <c r="I134" s="131"/>
      <c r="J134" s="179"/>
      <c r="K134" s="64"/>
      <c r="L134" s="65"/>
      <c r="M134" s="77"/>
      <c r="N134" s="77"/>
      <c r="O134" s="77"/>
      <c r="P134" s="77"/>
      <c r="Q134" s="77"/>
    </row>
    <row r="135" spans="1:17" ht="13.5">
      <c r="A135" s="11"/>
      <c r="B135" s="85" t="s">
        <v>111</v>
      </c>
      <c r="C135" s="85"/>
      <c r="D135" s="127"/>
      <c r="E135" s="127"/>
      <c r="F135" s="130"/>
      <c r="G135" s="165"/>
      <c r="H135" s="151">
        <f t="shared" si="1"/>
        <v>0</v>
      </c>
      <c r="I135" s="131"/>
      <c r="J135" s="179"/>
      <c r="K135" s="64"/>
      <c r="L135" s="65"/>
      <c r="M135" s="77"/>
      <c r="N135" s="77"/>
      <c r="O135" s="77"/>
      <c r="P135" s="77"/>
      <c r="Q135" s="77"/>
    </row>
    <row r="136" spans="1:17" ht="13.5">
      <c r="A136" s="11"/>
      <c r="B136" s="85" t="s">
        <v>112</v>
      </c>
      <c r="C136" s="85"/>
      <c r="D136" s="127"/>
      <c r="E136" s="127"/>
      <c r="F136" s="130"/>
      <c r="G136" s="165"/>
      <c r="H136" s="151">
        <f t="shared" si="1"/>
        <v>0</v>
      </c>
      <c r="I136" s="131"/>
      <c r="J136" s="179"/>
      <c r="K136" s="64"/>
      <c r="L136" s="65"/>
      <c r="M136" s="77"/>
      <c r="N136" s="77"/>
      <c r="O136" s="77"/>
      <c r="P136" s="77"/>
      <c r="Q136" s="77"/>
    </row>
    <row r="137" spans="1:17" ht="13.5">
      <c r="A137" s="11"/>
      <c r="B137" s="85" t="s">
        <v>164</v>
      </c>
      <c r="C137" s="85"/>
      <c r="D137" s="127"/>
      <c r="E137" s="127"/>
      <c r="F137" s="130"/>
      <c r="G137" s="165"/>
      <c r="H137" s="151">
        <f t="shared" si="1"/>
        <v>0</v>
      </c>
      <c r="I137" s="131"/>
      <c r="J137" s="179"/>
      <c r="K137" s="64"/>
      <c r="L137" s="65"/>
      <c r="M137" s="77"/>
      <c r="N137" s="77"/>
      <c r="O137" s="77"/>
      <c r="P137" s="77"/>
      <c r="Q137" s="77"/>
    </row>
    <row r="138" spans="1:17" ht="13.5">
      <c r="A138" s="11"/>
      <c r="B138" s="85" t="s">
        <v>45</v>
      </c>
      <c r="C138" s="85" t="s">
        <v>57</v>
      </c>
      <c r="D138" s="127"/>
      <c r="E138" s="127"/>
      <c r="F138" s="130"/>
      <c r="G138" s="165"/>
      <c r="H138" s="151">
        <f t="shared" si="1"/>
        <v>0</v>
      </c>
      <c r="I138" s="131"/>
      <c r="J138" s="179"/>
      <c r="K138" s="64"/>
      <c r="L138" s="65"/>
      <c r="M138" s="77"/>
      <c r="N138" s="77"/>
      <c r="O138" s="77"/>
      <c r="P138" s="77"/>
      <c r="Q138" s="77"/>
    </row>
    <row r="139" spans="1:17" ht="13.5">
      <c r="A139" s="11"/>
      <c r="B139" s="85"/>
      <c r="C139" s="85" t="s">
        <v>58</v>
      </c>
      <c r="D139" s="127"/>
      <c r="E139" s="127"/>
      <c r="F139" s="130"/>
      <c r="G139" s="165"/>
      <c r="H139" s="151">
        <f t="shared" si="1"/>
        <v>0</v>
      </c>
      <c r="I139" s="131"/>
      <c r="J139" s="179"/>
      <c r="K139" s="64"/>
      <c r="L139" s="65"/>
      <c r="M139" s="77"/>
      <c r="N139" s="77"/>
      <c r="O139" s="77"/>
      <c r="P139" s="77"/>
      <c r="Q139" s="77"/>
    </row>
    <row r="140" spans="1:17" ht="13.5">
      <c r="A140" s="11"/>
      <c r="B140" s="85"/>
      <c r="C140" s="85" t="s">
        <v>59</v>
      </c>
      <c r="D140" s="127"/>
      <c r="E140" s="127"/>
      <c r="F140" s="130"/>
      <c r="G140" s="165"/>
      <c r="H140" s="151">
        <f t="shared" si="1"/>
        <v>0</v>
      </c>
      <c r="I140" s="131"/>
      <c r="J140" s="179"/>
      <c r="K140" s="64"/>
      <c r="L140" s="65"/>
      <c r="M140" s="77"/>
      <c r="N140" s="77"/>
      <c r="O140" s="77"/>
      <c r="P140" s="77"/>
      <c r="Q140" s="77"/>
    </row>
    <row r="141" spans="1:17" ht="13.5">
      <c r="A141" s="11"/>
      <c r="B141" s="85"/>
      <c r="C141" s="85" t="s">
        <v>61</v>
      </c>
      <c r="D141" s="127"/>
      <c r="E141" s="127"/>
      <c r="F141" s="130"/>
      <c r="G141" s="165"/>
      <c r="H141" s="151">
        <f t="shared" si="1"/>
        <v>0</v>
      </c>
      <c r="I141" s="131"/>
      <c r="J141" s="179"/>
      <c r="K141" s="64"/>
      <c r="L141" s="65"/>
      <c r="M141" s="77"/>
      <c r="N141" s="77"/>
      <c r="O141" s="77"/>
      <c r="P141" s="77"/>
      <c r="Q141" s="77"/>
    </row>
    <row r="142" spans="1:17" ht="13.5">
      <c r="A142" s="11"/>
      <c r="B142" s="85"/>
      <c r="C142" s="85" t="s">
        <v>83</v>
      </c>
      <c r="D142" s="127"/>
      <c r="E142" s="127"/>
      <c r="F142" s="130"/>
      <c r="G142" s="165"/>
      <c r="H142" s="151">
        <f t="shared" si="1"/>
        <v>0</v>
      </c>
      <c r="I142" s="131"/>
      <c r="J142" s="179"/>
      <c r="K142" s="64"/>
      <c r="L142" s="65"/>
      <c r="M142" s="77"/>
      <c r="N142" s="77"/>
      <c r="O142" s="77"/>
      <c r="P142" s="77"/>
      <c r="Q142" s="77"/>
    </row>
    <row r="143" spans="1:17" ht="13.5">
      <c r="A143" s="11"/>
      <c r="B143" s="85"/>
      <c r="C143" s="85" t="s">
        <v>62</v>
      </c>
      <c r="D143" s="127"/>
      <c r="E143" s="127"/>
      <c r="F143" s="130"/>
      <c r="G143" s="165"/>
      <c r="H143" s="151">
        <f t="shared" si="1"/>
        <v>0</v>
      </c>
      <c r="I143" s="131"/>
      <c r="J143" s="179"/>
      <c r="K143" s="64"/>
      <c r="L143" s="65"/>
      <c r="M143" s="77"/>
      <c r="N143" s="77"/>
      <c r="O143" s="77"/>
      <c r="P143" s="77"/>
      <c r="Q143" s="77"/>
    </row>
    <row r="144" spans="1:17" ht="13.5">
      <c r="A144" s="11"/>
      <c r="B144" s="85"/>
      <c r="C144" s="85" t="s">
        <v>81</v>
      </c>
      <c r="D144" s="127"/>
      <c r="E144" s="127"/>
      <c r="F144" s="130"/>
      <c r="G144" s="165"/>
      <c r="H144" s="151">
        <f t="shared" si="1"/>
        <v>0</v>
      </c>
      <c r="I144" s="131"/>
      <c r="J144" s="179"/>
      <c r="K144" s="64"/>
      <c r="L144" s="65"/>
      <c r="M144" s="77"/>
      <c r="N144" s="77"/>
      <c r="O144" s="77"/>
      <c r="P144" s="77"/>
      <c r="Q144" s="77"/>
    </row>
    <row r="145" spans="1:17" ht="13.5">
      <c r="A145" s="11"/>
      <c r="B145" s="85"/>
      <c r="C145" s="85" t="s">
        <v>82</v>
      </c>
      <c r="D145" s="127"/>
      <c r="E145" s="127"/>
      <c r="F145" s="130"/>
      <c r="G145" s="165"/>
      <c r="H145" s="151">
        <f t="shared" si="1"/>
        <v>0</v>
      </c>
      <c r="I145" s="131"/>
      <c r="J145" s="179"/>
      <c r="K145" s="64"/>
      <c r="L145" s="65"/>
      <c r="M145" s="77"/>
      <c r="N145" s="77"/>
      <c r="O145" s="77"/>
      <c r="P145" s="77"/>
      <c r="Q145" s="77"/>
    </row>
    <row r="146" spans="1:17" ht="13.5">
      <c r="A146" s="11"/>
      <c r="B146" s="85"/>
      <c r="C146" s="85" t="s">
        <v>63</v>
      </c>
      <c r="D146" s="127"/>
      <c r="E146" s="127"/>
      <c r="F146" s="130"/>
      <c r="G146" s="165"/>
      <c r="H146" s="151">
        <f t="shared" si="1"/>
        <v>0</v>
      </c>
      <c r="I146" s="131"/>
      <c r="J146" s="179"/>
      <c r="K146" s="64"/>
      <c r="L146" s="65"/>
      <c r="M146" s="77"/>
      <c r="N146" s="77"/>
      <c r="O146" s="77"/>
      <c r="P146" s="77"/>
      <c r="Q146" s="77"/>
    </row>
    <row r="147" spans="1:17" ht="13.5">
      <c r="A147" s="11"/>
      <c r="B147" s="85" t="s">
        <v>170</v>
      </c>
      <c r="C147" s="85"/>
      <c r="D147" s="127"/>
      <c r="E147" s="127"/>
      <c r="F147" s="130"/>
      <c r="G147" s="165"/>
      <c r="H147" s="151">
        <f>IF(F147=0,D147*G147,D147*F147*G147)</f>
        <v>0</v>
      </c>
      <c r="I147" s="131"/>
      <c r="J147" s="179"/>
      <c r="K147" s="64"/>
      <c r="L147" s="65"/>
      <c r="M147" s="77"/>
      <c r="N147" s="77"/>
      <c r="O147" s="77"/>
      <c r="P147" s="77"/>
      <c r="Q147" s="77"/>
    </row>
    <row r="148" spans="1:17" ht="14.25" thickBot="1">
      <c r="A148" s="61"/>
      <c r="B148" s="83" t="s">
        <v>15</v>
      </c>
      <c r="C148" s="83"/>
      <c r="D148" s="140"/>
      <c r="E148" s="140"/>
      <c r="F148" s="145"/>
      <c r="G148" s="166"/>
      <c r="H148" s="153">
        <f t="shared" si="1"/>
        <v>0</v>
      </c>
      <c r="I148" s="135"/>
      <c r="J148" s="122"/>
      <c r="K148" s="198"/>
      <c r="L148" s="199"/>
      <c r="M148" s="77"/>
      <c r="N148" s="77"/>
      <c r="O148" s="77"/>
      <c r="P148" s="77"/>
      <c r="Q148" s="77"/>
    </row>
    <row r="149" spans="1:17" ht="15.75" customHeight="1" thickBot="1">
      <c r="A149" s="61"/>
      <c r="B149" s="99" t="s">
        <v>74</v>
      </c>
      <c r="C149" s="83"/>
      <c r="D149" s="44"/>
      <c r="E149" s="44"/>
      <c r="F149" s="44"/>
      <c r="G149" s="19"/>
      <c r="H149" s="123"/>
      <c r="I149" s="167">
        <f>K149</f>
        <v>0</v>
      </c>
      <c r="J149" s="181"/>
      <c r="K149" s="200">
        <f>SUM(H114:H148)</f>
        <v>0</v>
      </c>
      <c r="L149" s="199"/>
      <c r="M149" s="77"/>
      <c r="N149" s="77"/>
      <c r="O149" s="77"/>
      <c r="P149" s="77"/>
      <c r="Q149" s="77"/>
    </row>
    <row r="150" spans="1:17" ht="15" customHeight="1" thickBot="1">
      <c r="A150" s="193"/>
      <c r="B150" s="112" t="s">
        <v>10</v>
      </c>
      <c r="C150" s="90"/>
      <c r="D150" s="53"/>
      <c r="E150" s="52"/>
      <c r="F150" s="53"/>
      <c r="G150" s="25"/>
      <c r="H150" s="126"/>
      <c r="I150" s="172">
        <f>K150</f>
        <v>0</v>
      </c>
      <c r="J150" s="177"/>
      <c r="K150" s="203">
        <f>SUM(K7:K149)</f>
        <v>0</v>
      </c>
      <c r="L150" s="204"/>
      <c r="M150" s="77"/>
      <c r="N150" s="77"/>
      <c r="O150" s="77"/>
      <c r="P150" s="77"/>
      <c r="Q150" s="77"/>
    </row>
    <row r="151" spans="1:17" s="176" customFormat="1" ht="15" customHeight="1">
      <c r="A151" s="194"/>
      <c r="B151" s="102"/>
      <c r="C151" s="84"/>
      <c r="D151" s="18"/>
      <c r="E151" s="18"/>
      <c r="F151" s="18"/>
      <c r="G151" s="21"/>
      <c r="H151" s="124"/>
      <c r="I151" s="177"/>
      <c r="J151" s="177"/>
      <c r="K151" s="177"/>
      <c r="L151" s="204"/>
      <c r="M151" s="175"/>
      <c r="N151" s="175"/>
      <c r="O151" s="175"/>
      <c r="P151" s="175"/>
      <c r="Q151" s="175"/>
    </row>
  </sheetData>
  <sheetProtection sheet="1" formatCells="0"/>
  <mergeCells count="1">
    <mergeCell ref="F3:G3"/>
  </mergeCells>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A1:O518"/>
  <sheetViews>
    <sheetView zoomScalePageLayoutView="0" workbookViewId="0" topLeftCell="A1">
      <selection activeCell="R8" sqref="R8"/>
    </sheetView>
  </sheetViews>
  <sheetFormatPr defaultColWidth="11.421875" defaultRowHeight="12.75"/>
  <cols>
    <col min="1" max="1" width="2.140625" style="249" customWidth="1"/>
    <col min="2" max="2" width="31.28125" style="249" customWidth="1"/>
    <col min="3" max="3" width="15.421875" style="249" customWidth="1"/>
    <col min="4" max="4" width="7.57421875" style="249" customWidth="1"/>
    <col min="5" max="5" width="2.140625" style="249" customWidth="1"/>
    <col min="6" max="6" width="9.8515625" style="249" customWidth="1"/>
    <col min="7" max="7" width="9.140625" style="249" customWidth="1"/>
    <col min="8" max="8" width="17.28125" style="276" customWidth="1"/>
    <col min="9" max="9" width="12.7109375" style="276" customWidth="1"/>
    <col min="10" max="10" width="11.57421875" style="276" customWidth="1"/>
    <col min="11" max="14" width="11.421875" style="249" customWidth="1"/>
    <col min="15" max="15" width="1.28515625" style="278" hidden="1" customWidth="1"/>
    <col min="16" max="16384" width="11.421875" style="249" customWidth="1"/>
  </cols>
  <sheetData>
    <row r="1" spans="2:13" ht="30" customHeight="1">
      <c r="B1" s="274" t="s">
        <v>176</v>
      </c>
      <c r="H1" s="275"/>
      <c r="M1" s="277"/>
    </row>
    <row r="2" ht="12.75">
      <c r="O2" s="278" t="s">
        <v>177</v>
      </c>
    </row>
    <row r="3" spans="2:15" ht="17.25" customHeight="1">
      <c r="B3" s="279" t="s">
        <v>178</v>
      </c>
      <c r="C3" s="280"/>
      <c r="D3" s="280"/>
      <c r="E3" s="280"/>
      <c r="F3" s="281" t="s">
        <v>68</v>
      </c>
      <c r="G3" s="282"/>
      <c r="H3" s="283"/>
      <c r="O3" s="278" t="s">
        <v>179</v>
      </c>
    </row>
    <row r="4" spans="2:8" ht="17.25" customHeight="1">
      <c r="B4" s="279"/>
      <c r="C4" s="280"/>
      <c r="D4" s="280"/>
      <c r="E4" s="280"/>
      <c r="F4" s="281"/>
      <c r="G4" s="282"/>
      <c r="H4" s="283"/>
    </row>
    <row r="5" spans="2:8" ht="17.25" customHeight="1">
      <c r="B5" s="205" t="s">
        <v>0</v>
      </c>
      <c r="C5" s="278">
        <f>Erittely!C2</f>
        <v>0</v>
      </c>
      <c r="D5" s="280"/>
      <c r="E5" s="280"/>
      <c r="F5" s="281"/>
      <c r="G5" s="282"/>
      <c r="H5" s="283"/>
    </row>
    <row r="6" spans="2:8" ht="17.25" customHeight="1">
      <c r="B6" s="205" t="s">
        <v>1</v>
      </c>
      <c r="C6" s="278">
        <f>Erittely!C3</f>
        <v>0</v>
      </c>
      <c r="D6" s="280"/>
      <c r="E6" s="280"/>
      <c r="F6" s="281"/>
      <c r="G6" s="282"/>
      <c r="H6" s="283"/>
    </row>
    <row r="7" spans="2:10" ht="13.5" customHeight="1">
      <c r="B7" s="285"/>
      <c r="F7" s="281"/>
      <c r="G7" s="281"/>
      <c r="H7" s="357" t="s">
        <v>167</v>
      </c>
      <c r="I7" s="357"/>
      <c r="J7" s="357"/>
    </row>
    <row r="8" spans="2:10" ht="49.5" customHeight="1">
      <c r="B8" s="279"/>
      <c r="C8" s="279"/>
      <c r="D8" s="286"/>
      <c r="E8" s="286"/>
      <c r="F8" s="287"/>
      <c r="G8" s="287"/>
      <c r="H8" s="288" t="s">
        <v>180</v>
      </c>
      <c r="I8" s="289" t="s">
        <v>181</v>
      </c>
      <c r="J8" s="290" t="s">
        <v>182</v>
      </c>
    </row>
    <row r="9" spans="2:15" s="291" customFormat="1" ht="15" customHeight="1">
      <c r="B9" s="292" t="s">
        <v>183</v>
      </c>
      <c r="C9" s="293"/>
      <c r="D9" s="294"/>
      <c r="E9" s="294"/>
      <c r="F9" s="295"/>
      <c r="G9" s="296"/>
      <c r="H9" s="297"/>
      <c r="I9" s="298"/>
      <c r="J9" s="299"/>
      <c r="O9" s="300"/>
    </row>
    <row r="10" spans="2:11" ht="15" customHeight="1">
      <c r="B10" s="301" t="s">
        <v>184</v>
      </c>
      <c r="C10" s="302"/>
      <c r="D10" s="302"/>
      <c r="E10" s="257"/>
      <c r="F10" s="303"/>
      <c r="G10" s="304" t="e">
        <f>+F10/$F$59</f>
        <v>#DIV/0!</v>
      </c>
      <c r="H10" s="305"/>
      <c r="I10" s="306"/>
      <c r="J10" s="307"/>
      <c r="K10" s="277"/>
    </row>
    <row r="11" spans="2:11" ht="15" customHeight="1">
      <c r="B11" s="308" t="s">
        <v>185</v>
      </c>
      <c r="C11" s="309"/>
      <c r="D11" s="309"/>
      <c r="E11" s="257"/>
      <c r="F11" s="303"/>
      <c r="G11" s="304" t="e">
        <f>+F11/$F$59</f>
        <v>#DIV/0!</v>
      </c>
      <c r="H11" s="305"/>
      <c r="I11" s="306"/>
      <c r="J11" s="307"/>
      <c r="K11" s="277"/>
    </row>
    <row r="12" spans="2:11" ht="15" customHeight="1">
      <c r="B12" s="308" t="s">
        <v>186</v>
      </c>
      <c r="C12" s="309"/>
      <c r="D12" s="309"/>
      <c r="E12" s="257"/>
      <c r="F12" s="303"/>
      <c r="G12" s="304" t="e">
        <f>+F12/$F$59</f>
        <v>#DIV/0!</v>
      </c>
      <c r="H12" s="305"/>
      <c r="I12" s="306"/>
      <c r="J12" s="307"/>
      <c r="K12" s="277"/>
    </row>
    <row r="13" spans="2:10" ht="15" customHeight="1">
      <c r="B13" s="308" t="s">
        <v>187</v>
      </c>
      <c r="C13" s="309"/>
      <c r="D13" s="309"/>
      <c r="E13" s="257"/>
      <c r="F13" s="303"/>
      <c r="G13" s="304" t="e">
        <f>+F13/$F$59</f>
        <v>#DIV/0!</v>
      </c>
      <c r="H13" s="305"/>
      <c r="I13" s="306"/>
      <c r="J13" s="307"/>
    </row>
    <row r="14" spans="2:10" ht="15" customHeight="1">
      <c r="B14" s="252"/>
      <c r="C14" s="310"/>
      <c r="D14" s="311" t="s">
        <v>140</v>
      </c>
      <c r="E14" s="311"/>
      <c r="F14" s="312">
        <f>SUM(F10:F13)</f>
        <v>0</v>
      </c>
      <c r="G14" s="313" t="e">
        <f>+F14/$F$59</f>
        <v>#DIV/0!</v>
      </c>
      <c r="H14" s="306"/>
      <c r="I14" s="284"/>
      <c r="J14" s="314"/>
    </row>
    <row r="15" spans="2:10" ht="15" customHeight="1">
      <c r="B15" s="292" t="s">
        <v>188</v>
      </c>
      <c r="C15" s="293" t="s">
        <v>189</v>
      </c>
      <c r="D15" s="294"/>
      <c r="E15" s="294"/>
      <c r="F15" s="295"/>
      <c r="G15" s="315"/>
      <c r="H15" s="297"/>
      <c r="I15" s="298"/>
      <c r="J15" s="299"/>
    </row>
    <row r="16" spans="2:11" ht="15" customHeight="1">
      <c r="B16" s="316" t="s">
        <v>190</v>
      </c>
      <c r="C16" s="317"/>
      <c r="D16" s="317"/>
      <c r="E16" s="257"/>
      <c r="F16" s="303"/>
      <c r="G16" s="304" t="e">
        <f aca="true" t="shared" si="0" ref="G16:G22">+F16/$F$59</f>
        <v>#DIV/0!</v>
      </c>
      <c r="H16" s="305"/>
      <c r="I16" s="306"/>
      <c r="J16" s="307"/>
      <c r="K16" s="277"/>
    </row>
    <row r="17" spans="2:11" ht="15" customHeight="1">
      <c r="B17" s="318"/>
      <c r="C17" s="317"/>
      <c r="D17" s="317"/>
      <c r="E17" s="257"/>
      <c r="F17" s="303"/>
      <c r="G17" s="304" t="e">
        <f t="shared" si="0"/>
        <v>#DIV/0!</v>
      </c>
      <c r="H17" s="305"/>
      <c r="I17" s="306"/>
      <c r="J17" s="307"/>
      <c r="K17" s="277"/>
    </row>
    <row r="18" spans="2:10" ht="15" customHeight="1">
      <c r="B18" s="318" t="s">
        <v>191</v>
      </c>
      <c r="C18" s="317"/>
      <c r="D18" s="317"/>
      <c r="E18" s="257"/>
      <c r="F18" s="303"/>
      <c r="G18" s="304" t="e">
        <f t="shared" si="0"/>
        <v>#DIV/0!</v>
      </c>
      <c r="H18" s="305"/>
      <c r="I18" s="306"/>
      <c r="J18" s="307"/>
    </row>
    <row r="19" spans="2:10" ht="15" customHeight="1">
      <c r="B19" s="318"/>
      <c r="C19" s="317"/>
      <c r="D19" s="317"/>
      <c r="E19" s="257"/>
      <c r="F19" s="303"/>
      <c r="G19" s="304" t="e">
        <f t="shared" si="0"/>
        <v>#DIV/0!</v>
      </c>
      <c r="H19" s="305"/>
      <c r="I19" s="306"/>
      <c r="J19" s="307"/>
    </row>
    <row r="20" spans="2:10" ht="15" customHeight="1">
      <c r="B20" s="318" t="s">
        <v>192</v>
      </c>
      <c r="C20" s="317"/>
      <c r="D20" s="317"/>
      <c r="E20" s="257"/>
      <c r="F20" s="303"/>
      <c r="G20" s="304" t="e">
        <f t="shared" si="0"/>
        <v>#DIV/0!</v>
      </c>
      <c r="H20" s="305"/>
      <c r="I20" s="306"/>
      <c r="J20" s="307"/>
    </row>
    <row r="21" spans="2:10" ht="15" customHeight="1">
      <c r="B21" s="318"/>
      <c r="C21" s="317"/>
      <c r="D21" s="317"/>
      <c r="E21" s="257"/>
      <c r="F21" s="303"/>
      <c r="G21" s="304" t="e">
        <f t="shared" si="0"/>
        <v>#DIV/0!</v>
      </c>
      <c r="H21" s="305"/>
      <c r="I21" s="306"/>
      <c r="J21" s="307"/>
    </row>
    <row r="22" spans="2:10" ht="15" customHeight="1">
      <c r="B22" s="252"/>
      <c r="C22" s="310"/>
      <c r="D22" s="311" t="s">
        <v>140</v>
      </c>
      <c r="E22" s="311"/>
      <c r="F22" s="312">
        <f>SUM(F16:F21)</f>
        <v>0</v>
      </c>
      <c r="G22" s="313" t="e">
        <f t="shared" si="0"/>
        <v>#DIV/0!</v>
      </c>
      <c r="H22" s="284"/>
      <c r="I22" s="284"/>
      <c r="J22" s="314"/>
    </row>
    <row r="23" spans="2:15" s="291" customFormat="1" ht="15" customHeight="1">
      <c r="B23" s="319" t="s">
        <v>193</v>
      </c>
      <c r="C23" s="293" t="s">
        <v>189</v>
      </c>
      <c r="D23" s="294"/>
      <c r="E23" s="294"/>
      <c r="F23" s="320"/>
      <c r="G23" s="315"/>
      <c r="H23" s="321"/>
      <c r="I23" s="321"/>
      <c r="J23" s="322"/>
      <c r="O23" s="300"/>
    </row>
    <row r="24" spans="2:10" ht="15" customHeight="1">
      <c r="B24" s="318" t="s">
        <v>194</v>
      </c>
      <c r="C24" s="358"/>
      <c r="D24" s="358"/>
      <c r="E24" s="257"/>
      <c r="F24" s="303"/>
      <c r="G24" s="304" t="e">
        <f aca="true" t="shared" si="1" ref="G24:G29">+F24/$F$59</f>
        <v>#DIV/0!</v>
      </c>
      <c r="H24" s="305"/>
      <c r="I24" s="306"/>
      <c r="J24" s="307"/>
    </row>
    <row r="25" spans="2:10" ht="15" customHeight="1">
      <c r="B25" s="318"/>
      <c r="C25" s="359"/>
      <c r="D25" s="359"/>
      <c r="E25" s="257"/>
      <c r="F25" s="303"/>
      <c r="G25" s="304" t="e">
        <f t="shared" si="1"/>
        <v>#DIV/0!</v>
      </c>
      <c r="H25" s="305"/>
      <c r="I25" s="306"/>
      <c r="J25" s="307"/>
    </row>
    <row r="26" spans="2:10" ht="15" customHeight="1">
      <c r="B26" s="318" t="s">
        <v>192</v>
      </c>
      <c r="C26" s="359"/>
      <c r="D26" s="359"/>
      <c r="E26" s="257"/>
      <c r="F26" s="303"/>
      <c r="G26" s="304" t="e">
        <f t="shared" si="1"/>
        <v>#DIV/0!</v>
      </c>
      <c r="H26" s="305"/>
      <c r="I26" s="306"/>
      <c r="J26" s="307"/>
    </row>
    <row r="27" spans="2:10" ht="15" customHeight="1">
      <c r="B27" s="318"/>
      <c r="C27" s="359"/>
      <c r="D27" s="359"/>
      <c r="E27" s="257"/>
      <c r="F27" s="303"/>
      <c r="G27" s="304" t="e">
        <f t="shared" si="1"/>
        <v>#DIV/0!</v>
      </c>
      <c r="H27" s="305"/>
      <c r="I27" s="306"/>
      <c r="J27" s="307"/>
    </row>
    <row r="28" spans="2:10" ht="15" customHeight="1">
      <c r="B28" s="323" t="s">
        <v>195</v>
      </c>
      <c r="C28" s="359"/>
      <c r="D28" s="359"/>
      <c r="E28" s="257"/>
      <c r="F28" s="303"/>
      <c r="G28" s="304" t="e">
        <f t="shared" si="1"/>
        <v>#DIV/0!</v>
      </c>
      <c r="H28" s="305"/>
      <c r="I28" s="306"/>
      <c r="J28" s="307"/>
    </row>
    <row r="29" spans="2:10" ht="15" customHeight="1">
      <c r="B29" s="251"/>
      <c r="C29" s="310"/>
      <c r="D29" s="311" t="s">
        <v>140</v>
      </c>
      <c r="E29" s="311"/>
      <c r="F29" s="312">
        <f>SUM(F24:F28)</f>
        <v>0</v>
      </c>
      <c r="G29" s="313" t="e">
        <f t="shared" si="1"/>
        <v>#DIV/0!</v>
      </c>
      <c r="H29" s="284"/>
      <c r="I29" s="284"/>
      <c r="J29" s="314"/>
    </row>
    <row r="30" spans="2:15" s="291" customFormat="1" ht="15" customHeight="1">
      <c r="B30" s="324" t="s">
        <v>196</v>
      </c>
      <c r="C30" s="293" t="s">
        <v>189</v>
      </c>
      <c r="D30" s="294"/>
      <c r="E30" s="294"/>
      <c r="F30" s="320"/>
      <c r="G30" s="315"/>
      <c r="H30" s="321"/>
      <c r="I30" s="321"/>
      <c r="J30" s="322"/>
      <c r="O30" s="300"/>
    </row>
    <row r="31" spans="2:10" ht="15" customHeight="1">
      <c r="B31" s="318" t="s">
        <v>197</v>
      </c>
      <c r="C31" s="325"/>
      <c r="D31" s="325"/>
      <c r="E31" s="257"/>
      <c r="F31" s="303"/>
      <c r="G31" s="304" t="e">
        <f>+F31/$F$59</f>
        <v>#DIV/0!</v>
      </c>
      <c r="H31" s="305"/>
      <c r="I31" s="306"/>
      <c r="J31" s="307"/>
    </row>
    <row r="32" spans="2:10" ht="15" customHeight="1">
      <c r="B32" s="318" t="s">
        <v>198</v>
      </c>
      <c r="C32" s="326"/>
      <c r="D32" s="326"/>
      <c r="E32" s="257"/>
      <c r="F32" s="303"/>
      <c r="G32" s="304" t="e">
        <f>+F32/$F$59</f>
        <v>#DIV/0!</v>
      </c>
      <c r="H32" s="305"/>
      <c r="I32" s="306"/>
      <c r="J32" s="307"/>
    </row>
    <row r="33" spans="2:10" ht="15" customHeight="1">
      <c r="B33" s="308" t="s">
        <v>199</v>
      </c>
      <c r="C33" s="327"/>
      <c r="D33" s="326"/>
      <c r="E33" s="257"/>
      <c r="F33" s="303"/>
      <c r="G33" s="304" t="e">
        <f>+F33/$F$59</f>
        <v>#DIV/0!</v>
      </c>
      <c r="H33" s="305"/>
      <c r="I33" s="306"/>
      <c r="J33" s="307"/>
    </row>
    <row r="34" spans="2:10" ht="15" customHeight="1">
      <c r="B34" s="308"/>
      <c r="C34" s="326"/>
      <c r="D34" s="326"/>
      <c r="E34" s="257"/>
      <c r="F34" s="303"/>
      <c r="G34" s="304" t="e">
        <f>+F34/$F$59</f>
        <v>#DIV/0!</v>
      </c>
      <c r="H34" s="305"/>
      <c r="I34" s="306"/>
      <c r="J34" s="307"/>
    </row>
    <row r="35" spans="2:10" ht="15" customHeight="1">
      <c r="B35" s="251"/>
      <c r="C35" s="310"/>
      <c r="D35" s="311" t="s">
        <v>140</v>
      </c>
      <c r="E35" s="311"/>
      <c r="F35" s="312">
        <f>SUM(F31:F34)</f>
        <v>0</v>
      </c>
      <c r="G35" s="313" t="e">
        <f>+F35/$F$59</f>
        <v>#DIV/0!</v>
      </c>
      <c r="H35" s="306"/>
      <c r="I35" s="306"/>
      <c r="J35" s="328"/>
    </row>
    <row r="36" spans="2:15" s="291" customFormat="1" ht="15" customHeight="1">
      <c r="B36" s="319" t="s">
        <v>200</v>
      </c>
      <c r="C36" s="293" t="s">
        <v>189</v>
      </c>
      <c r="D36" s="320"/>
      <c r="E36" s="294"/>
      <c r="F36" s="320"/>
      <c r="G36" s="329"/>
      <c r="H36" s="321"/>
      <c r="I36" s="321"/>
      <c r="J36" s="322"/>
      <c r="O36" s="300"/>
    </row>
    <row r="37" spans="2:10" ht="15" customHeight="1">
      <c r="B37" s="318" t="s">
        <v>201</v>
      </c>
      <c r="C37" s="326"/>
      <c r="D37" s="326"/>
      <c r="E37" s="257"/>
      <c r="F37" s="303"/>
      <c r="G37" s="304" t="e">
        <f aca="true" t="shared" si="2" ref="G37:G44">+F37/$F$59</f>
        <v>#DIV/0!</v>
      </c>
      <c r="H37" s="305"/>
      <c r="I37" s="306"/>
      <c r="J37" s="307"/>
    </row>
    <row r="38" spans="2:10" ht="15" customHeight="1">
      <c r="B38" s="318"/>
      <c r="C38" s="326"/>
      <c r="D38" s="326"/>
      <c r="E38" s="257"/>
      <c r="F38" s="303"/>
      <c r="G38" s="304" t="e">
        <f t="shared" si="2"/>
        <v>#DIV/0!</v>
      </c>
      <c r="H38" s="305"/>
      <c r="I38" s="306"/>
      <c r="J38" s="307"/>
    </row>
    <row r="39" spans="2:10" ht="15" customHeight="1">
      <c r="B39" s="318" t="s">
        <v>202</v>
      </c>
      <c r="C39" s="317"/>
      <c r="D39" s="317"/>
      <c r="E39" s="257"/>
      <c r="F39" s="303"/>
      <c r="G39" s="304" t="e">
        <f t="shared" si="2"/>
        <v>#DIV/0!</v>
      </c>
      <c r="H39" s="305"/>
      <c r="I39" s="306"/>
      <c r="J39" s="307"/>
    </row>
    <row r="40" spans="2:10" ht="15" customHeight="1">
      <c r="B40" s="318"/>
      <c r="C40" s="317"/>
      <c r="D40" s="317"/>
      <c r="E40" s="257"/>
      <c r="F40" s="303"/>
      <c r="G40" s="304" t="e">
        <f t="shared" si="2"/>
        <v>#DIV/0!</v>
      </c>
      <c r="H40" s="305"/>
      <c r="I40" s="306"/>
      <c r="J40" s="307"/>
    </row>
    <row r="41" spans="2:10" ht="15" customHeight="1">
      <c r="B41" s="318" t="s">
        <v>203</v>
      </c>
      <c r="C41" s="317"/>
      <c r="D41" s="317"/>
      <c r="E41" s="257"/>
      <c r="F41" s="303"/>
      <c r="G41" s="304" t="e">
        <f t="shared" si="2"/>
        <v>#DIV/0!</v>
      </c>
      <c r="H41" s="305"/>
      <c r="I41" s="306"/>
      <c r="J41" s="307"/>
    </row>
    <row r="42" spans="2:10" ht="15" customHeight="1">
      <c r="B42" s="318"/>
      <c r="C42" s="317"/>
      <c r="D42" s="317"/>
      <c r="E42" s="257"/>
      <c r="F42" s="303"/>
      <c r="G42" s="304" t="e">
        <f t="shared" si="2"/>
        <v>#DIV/0!</v>
      </c>
      <c r="H42" s="305"/>
      <c r="I42" s="306"/>
      <c r="J42" s="307"/>
    </row>
    <row r="43" spans="2:10" ht="15" customHeight="1">
      <c r="B43" s="318" t="s">
        <v>204</v>
      </c>
      <c r="C43" s="317"/>
      <c r="D43" s="317"/>
      <c r="E43" s="257"/>
      <c r="F43" s="303"/>
      <c r="G43" s="304" t="e">
        <f t="shared" si="2"/>
        <v>#DIV/0!</v>
      </c>
      <c r="H43" s="306"/>
      <c r="I43" s="306"/>
      <c r="J43" s="307"/>
    </row>
    <row r="44" spans="2:10" ht="15" customHeight="1">
      <c r="B44" s="251"/>
      <c r="C44" s="310"/>
      <c r="D44" s="311" t="s">
        <v>140</v>
      </c>
      <c r="E44" s="311"/>
      <c r="F44" s="312">
        <f>SUM(F37:F43)</f>
        <v>0</v>
      </c>
      <c r="G44" s="313" t="e">
        <f t="shared" si="2"/>
        <v>#DIV/0!</v>
      </c>
      <c r="H44" s="330"/>
      <c r="I44" s="284"/>
      <c r="J44" s="314"/>
    </row>
    <row r="45" spans="2:10" s="278" customFormat="1" ht="15" customHeight="1">
      <c r="B45" s="319" t="s">
        <v>205</v>
      </c>
      <c r="C45" s="293" t="s">
        <v>189</v>
      </c>
      <c r="D45" s="331"/>
      <c r="E45" s="331"/>
      <c r="F45" s="332"/>
      <c r="G45" s="315"/>
      <c r="H45" s="333"/>
      <c r="I45" s="333"/>
      <c r="J45" s="334"/>
    </row>
    <row r="46" spans="2:10" ht="15" customHeight="1">
      <c r="B46" s="318" t="s">
        <v>206</v>
      </c>
      <c r="C46" s="325"/>
      <c r="D46" s="325"/>
      <c r="E46" s="257"/>
      <c r="F46" s="303"/>
      <c r="G46" s="304" t="e">
        <f aca="true" t="shared" si="3" ref="G46:G52">+F46/$F$59</f>
        <v>#DIV/0!</v>
      </c>
      <c r="H46" s="305"/>
      <c r="I46" s="306"/>
      <c r="J46" s="307"/>
    </row>
    <row r="47" spans="2:10" ht="15" customHeight="1">
      <c r="B47" s="318"/>
      <c r="C47" s="317"/>
      <c r="D47" s="317"/>
      <c r="E47" s="257"/>
      <c r="F47" s="303"/>
      <c r="G47" s="304" t="e">
        <f t="shared" si="3"/>
        <v>#DIV/0!</v>
      </c>
      <c r="H47" s="305"/>
      <c r="I47" s="306"/>
      <c r="J47" s="307"/>
    </row>
    <row r="48" spans="2:10" ht="15" customHeight="1">
      <c r="B48" s="318" t="s">
        <v>207</v>
      </c>
      <c r="C48" s="317"/>
      <c r="D48" s="317"/>
      <c r="E48" s="257"/>
      <c r="F48" s="303"/>
      <c r="G48" s="304" t="e">
        <f t="shared" si="3"/>
        <v>#DIV/0!</v>
      </c>
      <c r="H48" s="305"/>
      <c r="I48" s="306"/>
      <c r="J48" s="307"/>
    </row>
    <row r="49" spans="2:10" ht="15" customHeight="1">
      <c r="B49" s="318"/>
      <c r="C49" s="317"/>
      <c r="D49" s="317"/>
      <c r="E49" s="257"/>
      <c r="F49" s="303"/>
      <c r="G49" s="304" t="e">
        <f t="shared" si="3"/>
        <v>#DIV/0!</v>
      </c>
      <c r="H49" s="305"/>
      <c r="I49" s="306"/>
      <c r="J49" s="307"/>
    </row>
    <row r="50" spans="2:10" ht="15" customHeight="1">
      <c r="B50" s="318"/>
      <c r="C50" s="317"/>
      <c r="D50" s="317"/>
      <c r="E50" s="257"/>
      <c r="F50" s="303"/>
      <c r="G50" s="304" t="e">
        <f t="shared" si="3"/>
        <v>#DIV/0!</v>
      </c>
      <c r="H50" s="305"/>
      <c r="I50" s="306"/>
      <c r="J50" s="307"/>
    </row>
    <row r="51" spans="2:10" ht="15" customHeight="1">
      <c r="B51" s="318" t="s">
        <v>208</v>
      </c>
      <c r="C51" s="317"/>
      <c r="D51" s="317"/>
      <c r="E51" s="257"/>
      <c r="F51" s="303"/>
      <c r="G51" s="304" t="e">
        <f t="shared" si="3"/>
        <v>#DIV/0!</v>
      </c>
      <c r="H51" s="305"/>
      <c r="I51" s="306"/>
      <c r="J51" s="307"/>
    </row>
    <row r="52" spans="2:10" ht="15" customHeight="1">
      <c r="B52" s="251"/>
      <c r="C52" s="310"/>
      <c r="D52" s="311" t="s">
        <v>140</v>
      </c>
      <c r="E52" s="311"/>
      <c r="F52" s="312">
        <f>SUM(F46:F51)</f>
        <v>0</v>
      </c>
      <c r="G52" s="335" t="e">
        <f t="shared" si="3"/>
        <v>#DIV/0!</v>
      </c>
      <c r="H52" s="330"/>
      <c r="I52" s="284"/>
      <c r="J52" s="314"/>
    </row>
    <row r="53" spans="2:15" s="291" customFormat="1" ht="15" customHeight="1">
      <c r="B53" s="336" t="s">
        <v>209</v>
      </c>
      <c r="C53" s="337"/>
      <c r="D53" s="294"/>
      <c r="E53" s="294"/>
      <c r="F53" s="320"/>
      <c r="G53" s="338"/>
      <c r="H53" s="321"/>
      <c r="I53" s="321"/>
      <c r="J53" s="322"/>
      <c r="O53" s="300"/>
    </row>
    <row r="54" spans="2:10" ht="15" customHeight="1">
      <c r="B54" s="339" t="s">
        <v>210</v>
      </c>
      <c r="C54" s="340"/>
      <c r="D54" s="340"/>
      <c r="E54" s="257"/>
      <c r="F54" s="303"/>
      <c r="G54" s="304" t="e">
        <f>+F54/$F$59</f>
        <v>#DIV/0!</v>
      </c>
      <c r="H54" s="306"/>
      <c r="I54" s="306"/>
      <c r="J54" s="307"/>
    </row>
    <row r="55" spans="2:10" ht="15" customHeight="1">
      <c r="B55" s="341" t="s">
        <v>211</v>
      </c>
      <c r="C55" s="317"/>
      <c r="D55" s="317"/>
      <c r="E55" s="257"/>
      <c r="F55" s="303"/>
      <c r="G55" s="304" t="e">
        <f>+F55/$F$59</f>
        <v>#DIV/0!</v>
      </c>
      <c r="H55" s="306"/>
      <c r="I55" s="306"/>
      <c r="J55" s="307"/>
    </row>
    <row r="56" spans="2:10" ht="15" customHeight="1">
      <c r="B56" s="251"/>
      <c r="C56" s="317"/>
      <c r="D56" s="317"/>
      <c r="F56" s="303"/>
      <c r="G56" s="304" t="e">
        <f>+F56/$F$59</f>
        <v>#DIV/0!</v>
      </c>
      <c r="H56" s="306"/>
      <c r="I56" s="306"/>
      <c r="J56" s="307"/>
    </row>
    <row r="57" spans="2:10" ht="15" customHeight="1">
      <c r="B57" s="251"/>
      <c r="C57" s="257"/>
      <c r="D57" s="342" t="s">
        <v>140</v>
      </c>
      <c r="E57" s="257"/>
      <c r="F57" s="343">
        <f>SUM(F54:F56)</f>
        <v>0</v>
      </c>
      <c r="G57" s="304" t="e">
        <f>+F57/$F$59</f>
        <v>#DIV/0!</v>
      </c>
      <c r="H57" s="306"/>
      <c r="I57" s="306"/>
      <c r="J57" s="307"/>
    </row>
    <row r="58" spans="2:10" ht="15" customHeight="1" thickBot="1">
      <c r="B58" s="344"/>
      <c r="C58" s="345"/>
      <c r="D58" s="345"/>
      <c r="E58" s="345"/>
      <c r="F58" s="345"/>
      <c r="G58" s="346"/>
      <c r="H58" s="347"/>
      <c r="I58" s="347"/>
      <c r="J58" s="348"/>
    </row>
    <row r="59" spans="4:10" ht="15" customHeight="1">
      <c r="D59" s="250" t="s">
        <v>212</v>
      </c>
      <c r="E59" s="250"/>
      <c r="F59" s="312">
        <f>F14+F22+F29+F35+F44+F52+F57</f>
        <v>0</v>
      </c>
      <c r="G59" s="304" t="e">
        <f>+F59/$F$59</f>
        <v>#DIV/0!</v>
      </c>
      <c r="H59" s="284"/>
      <c r="I59" s="349"/>
      <c r="J59" s="349"/>
    </row>
    <row r="60" ht="16.5" customHeight="1">
      <c r="G60" s="350"/>
    </row>
    <row r="61" spans="1:15" s="351" customFormat="1" ht="12.75">
      <c r="A61" s="249"/>
      <c r="B61" s="249"/>
      <c r="C61" s="249"/>
      <c r="D61" s="250"/>
      <c r="E61" s="250"/>
      <c r="F61" s="312"/>
      <c r="H61" s="276"/>
      <c r="I61" s="276"/>
      <c r="J61" s="276"/>
      <c r="K61" s="249"/>
      <c r="O61" s="278"/>
    </row>
    <row r="62" spans="1:15" s="351" customFormat="1" ht="12.75">
      <c r="A62" s="249"/>
      <c r="B62" s="249"/>
      <c r="C62" s="249"/>
      <c r="D62" s="250"/>
      <c r="E62" s="250"/>
      <c r="F62" s="312"/>
      <c r="G62" s="312"/>
      <c r="H62" s="276"/>
      <c r="I62" s="276"/>
      <c r="J62" s="276"/>
      <c r="K62" s="249"/>
      <c r="O62" s="278"/>
    </row>
    <row r="63" spans="1:15" s="351" customFormat="1" ht="12.75">
      <c r="A63" s="249"/>
      <c r="B63" s="249"/>
      <c r="C63" s="249"/>
      <c r="D63" s="250"/>
      <c r="E63" s="250"/>
      <c r="F63" s="312"/>
      <c r="G63" s="312"/>
      <c r="H63" s="276"/>
      <c r="I63" s="276"/>
      <c r="J63" s="276"/>
      <c r="K63" s="249"/>
      <c r="O63" s="278"/>
    </row>
    <row r="64" spans="1:15" s="351" customFormat="1" ht="12.75">
      <c r="A64" s="249"/>
      <c r="B64" s="249"/>
      <c r="C64" s="249"/>
      <c r="D64" s="250"/>
      <c r="E64" s="250"/>
      <c r="F64" s="312"/>
      <c r="G64" s="312"/>
      <c r="H64" s="276"/>
      <c r="I64" s="276"/>
      <c r="J64" s="276"/>
      <c r="K64" s="249"/>
      <c r="O64" s="278"/>
    </row>
    <row r="65" spans="1:15" s="351" customFormat="1" ht="12.75">
      <c r="A65" s="249"/>
      <c r="B65" s="249"/>
      <c r="C65" s="249"/>
      <c r="D65" s="250"/>
      <c r="E65" s="250"/>
      <c r="F65" s="312"/>
      <c r="G65" s="312"/>
      <c r="H65" s="276"/>
      <c r="I65" s="276"/>
      <c r="J65" s="276"/>
      <c r="K65" s="249"/>
      <c r="O65" s="278"/>
    </row>
    <row r="66" spans="1:15" s="351" customFormat="1" ht="12.75">
      <c r="A66" s="249"/>
      <c r="B66" s="249"/>
      <c r="C66" s="249"/>
      <c r="D66" s="250"/>
      <c r="E66" s="250"/>
      <c r="F66" s="312"/>
      <c r="G66" s="312"/>
      <c r="H66" s="276"/>
      <c r="I66" s="276"/>
      <c r="J66" s="276"/>
      <c r="K66" s="249"/>
      <c r="O66" s="278"/>
    </row>
    <row r="67" spans="1:15" s="351" customFormat="1" ht="12.75">
      <c r="A67" s="249"/>
      <c r="B67" s="249"/>
      <c r="C67" s="249"/>
      <c r="D67" s="250"/>
      <c r="E67" s="250"/>
      <c r="F67" s="312"/>
      <c r="G67" s="312"/>
      <c r="H67" s="276"/>
      <c r="I67" s="276"/>
      <c r="J67" s="276"/>
      <c r="K67" s="249"/>
      <c r="O67" s="278"/>
    </row>
    <row r="68" spans="1:15" s="351" customFormat="1" ht="12.75">
      <c r="A68" s="249"/>
      <c r="B68" s="249"/>
      <c r="C68" s="249"/>
      <c r="D68" s="250"/>
      <c r="E68" s="250"/>
      <c r="F68" s="312"/>
      <c r="G68" s="312"/>
      <c r="H68" s="276"/>
      <c r="I68" s="276"/>
      <c r="J68" s="276"/>
      <c r="K68" s="249"/>
      <c r="O68" s="278"/>
    </row>
    <row r="69" spans="1:15" s="351" customFormat="1" ht="12.75">
      <c r="A69" s="249"/>
      <c r="B69" s="249"/>
      <c r="C69" s="249"/>
      <c r="D69" s="250"/>
      <c r="E69" s="250"/>
      <c r="F69" s="312"/>
      <c r="G69" s="312"/>
      <c r="H69" s="276"/>
      <c r="I69" s="276"/>
      <c r="J69" s="276"/>
      <c r="K69" s="249"/>
      <c r="O69" s="278"/>
    </row>
    <row r="70" spans="1:15" s="351" customFormat="1" ht="12.75">
      <c r="A70" s="249"/>
      <c r="B70" s="249"/>
      <c r="C70" s="249"/>
      <c r="D70" s="250"/>
      <c r="E70" s="250"/>
      <c r="F70" s="312"/>
      <c r="G70" s="312"/>
      <c r="H70" s="276"/>
      <c r="I70" s="276"/>
      <c r="J70" s="276"/>
      <c r="K70" s="249"/>
      <c r="O70" s="278"/>
    </row>
    <row r="71" spans="1:15" s="351" customFormat="1" ht="12.75">
      <c r="A71" s="249"/>
      <c r="B71" s="249"/>
      <c r="C71" s="249"/>
      <c r="D71" s="250"/>
      <c r="E71" s="250"/>
      <c r="F71" s="312"/>
      <c r="G71" s="312"/>
      <c r="H71" s="276"/>
      <c r="I71" s="276"/>
      <c r="J71" s="276"/>
      <c r="K71" s="249"/>
      <c r="O71" s="278"/>
    </row>
    <row r="72" spans="1:15" s="351" customFormat="1" ht="12.75">
      <c r="A72" s="249"/>
      <c r="B72" s="249"/>
      <c r="C72" s="249"/>
      <c r="D72" s="250"/>
      <c r="E72" s="250"/>
      <c r="F72" s="312"/>
      <c r="G72" s="312"/>
      <c r="H72" s="276"/>
      <c r="I72" s="276"/>
      <c r="J72" s="276"/>
      <c r="K72" s="249"/>
      <c r="O72" s="278"/>
    </row>
    <row r="73" spans="1:15" s="351" customFormat="1" ht="12.75">
      <c r="A73" s="249"/>
      <c r="B73" s="249"/>
      <c r="C73" s="249"/>
      <c r="D73" s="250"/>
      <c r="E73" s="250"/>
      <c r="F73" s="312"/>
      <c r="G73" s="312"/>
      <c r="H73" s="276"/>
      <c r="I73" s="276"/>
      <c r="J73" s="276"/>
      <c r="K73" s="249"/>
      <c r="O73" s="278"/>
    </row>
    <row r="74" spans="1:15" s="351" customFormat="1" ht="12.75">
      <c r="A74" s="249"/>
      <c r="B74" s="249"/>
      <c r="C74" s="249"/>
      <c r="D74" s="250"/>
      <c r="E74" s="250"/>
      <c r="F74" s="312"/>
      <c r="G74" s="312"/>
      <c r="H74" s="276"/>
      <c r="I74" s="276"/>
      <c r="J74" s="276"/>
      <c r="K74" s="249"/>
      <c r="O74" s="278"/>
    </row>
    <row r="75" spans="1:15" s="351" customFormat="1" ht="12.75">
      <c r="A75" s="249"/>
      <c r="B75" s="249"/>
      <c r="C75" s="249"/>
      <c r="D75" s="250"/>
      <c r="E75" s="250"/>
      <c r="F75" s="312"/>
      <c r="G75" s="312"/>
      <c r="H75" s="276"/>
      <c r="I75" s="276"/>
      <c r="J75" s="276"/>
      <c r="K75" s="249"/>
      <c r="O75" s="278"/>
    </row>
    <row r="76" spans="1:15" s="351" customFormat="1" ht="12.75">
      <c r="A76" s="249"/>
      <c r="B76" s="249"/>
      <c r="C76" s="249"/>
      <c r="D76" s="250"/>
      <c r="E76" s="250"/>
      <c r="F76" s="312"/>
      <c r="G76" s="312"/>
      <c r="H76" s="276"/>
      <c r="I76" s="276"/>
      <c r="J76" s="276"/>
      <c r="K76" s="249"/>
      <c r="O76" s="278"/>
    </row>
    <row r="77" spans="1:15" s="351" customFormat="1" ht="12.75">
      <c r="A77" s="249"/>
      <c r="B77" s="249"/>
      <c r="C77" s="249"/>
      <c r="D77" s="250"/>
      <c r="E77" s="250"/>
      <c r="F77" s="312"/>
      <c r="G77" s="312"/>
      <c r="H77" s="276"/>
      <c r="I77" s="276"/>
      <c r="J77" s="276"/>
      <c r="K77" s="249"/>
      <c r="O77" s="278"/>
    </row>
    <row r="78" spans="1:15" s="351" customFormat="1" ht="12.75">
      <c r="A78" s="249"/>
      <c r="B78" s="249"/>
      <c r="C78" s="249"/>
      <c r="D78" s="250"/>
      <c r="E78" s="250"/>
      <c r="F78" s="312"/>
      <c r="G78" s="312"/>
      <c r="H78" s="276"/>
      <c r="I78" s="276"/>
      <c r="J78" s="276"/>
      <c r="K78" s="249"/>
      <c r="O78" s="278"/>
    </row>
    <row r="79" spans="1:15" s="351" customFormat="1" ht="12.75">
      <c r="A79" s="249"/>
      <c r="B79" s="249"/>
      <c r="C79" s="249"/>
      <c r="D79" s="250"/>
      <c r="E79" s="250"/>
      <c r="F79" s="312"/>
      <c r="G79" s="312"/>
      <c r="H79" s="276"/>
      <c r="I79" s="276"/>
      <c r="J79" s="276"/>
      <c r="K79" s="249"/>
      <c r="O79" s="278"/>
    </row>
    <row r="80" spans="1:15" s="351" customFormat="1" ht="12.75">
      <c r="A80" s="249"/>
      <c r="B80" s="249"/>
      <c r="C80" s="249"/>
      <c r="D80" s="250"/>
      <c r="E80" s="250"/>
      <c r="F80" s="312"/>
      <c r="G80" s="312"/>
      <c r="H80" s="276"/>
      <c r="I80" s="276"/>
      <c r="J80" s="276"/>
      <c r="K80" s="249"/>
      <c r="O80" s="278"/>
    </row>
    <row r="81" spans="1:15" s="351" customFormat="1" ht="12.75">
      <c r="A81" s="249"/>
      <c r="B81" s="249"/>
      <c r="C81" s="249"/>
      <c r="D81" s="250"/>
      <c r="E81" s="250"/>
      <c r="F81" s="312"/>
      <c r="G81" s="312"/>
      <c r="H81" s="276"/>
      <c r="I81" s="276"/>
      <c r="J81" s="276"/>
      <c r="K81" s="249"/>
      <c r="O81" s="278"/>
    </row>
    <row r="82" spans="1:15" s="351" customFormat="1" ht="12.75">
      <c r="A82" s="249"/>
      <c r="B82" s="249"/>
      <c r="C82" s="249"/>
      <c r="D82" s="250"/>
      <c r="E82" s="250"/>
      <c r="F82" s="312"/>
      <c r="G82" s="312"/>
      <c r="H82" s="276"/>
      <c r="I82" s="276"/>
      <c r="J82" s="276"/>
      <c r="K82" s="249"/>
      <c r="O82" s="278"/>
    </row>
    <row r="83" spans="1:15" s="351" customFormat="1" ht="12.75">
      <c r="A83" s="249"/>
      <c r="B83" s="249"/>
      <c r="C83" s="249"/>
      <c r="D83" s="250"/>
      <c r="E83" s="250"/>
      <c r="F83" s="312"/>
      <c r="G83" s="312"/>
      <c r="H83" s="276"/>
      <c r="I83" s="276"/>
      <c r="J83" s="276"/>
      <c r="K83" s="249"/>
      <c r="O83" s="278"/>
    </row>
    <row r="84" spans="1:15" s="351" customFormat="1" ht="12.75">
      <c r="A84" s="249"/>
      <c r="B84" s="249"/>
      <c r="C84" s="249"/>
      <c r="D84" s="250"/>
      <c r="E84" s="250"/>
      <c r="F84" s="312"/>
      <c r="G84" s="312"/>
      <c r="H84" s="276"/>
      <c r="I84" s="276"/>
      <c r="J84" s="276"/>
      <c r="K84" s="249"/>
      <c r="O84" s="278"/>
    </row>
    <row r="85" spans="1:15" s="351" customFormat="1" ht="12.75">
      <c r="A85" s="249"/>
      <c r="B85" s="249"/>
      <c r="C85" s="249"/>
      <c r="D85" s="250"/>
      <c r="E85" s="250"/>
      <c r="F85" s="312"/>
      <c r="G85" s="312"/>
      <c r="H85" s="276"/>
      <c r="I85" s="276"/>
      <c r="J85" s="276"/>
      <c r="K85" s="249"/>
      <c r="O85" s="278"/>
    </row>
    <row r="86" spans="1:15" s="351" customFormat="1" ht="12.75">
      <c r="A86" s="249"/>
      <c r="B86" s="249"/>
      <c r="C86" s="249"/>
      <c r="D86" s="250"/>
      <c r="E86" s="250"/>
      <c r="F86" s="312"/>
      <c r="G86" s="312"/>
      <c r="H86" s="276"/>
      <c r="I86" s="276"/>
      <c r="J86" s="276"/>
      <c r="K86" s="249"/>
      <c r="O86" s="278"/>
    </row>
    <row r="87" spans="1:15" s="351" customFormat="1" ht="12.75">
      <c r="A87" s="249"/>
      <c r="B87" s="249"/>
      <c r="C87" s="249"/>
      <c r="D87" s="250"/>
      <c r="E87" s="250"/>
      <c r="F87" s="312"/>
      <c r="G87" s="312"/>
      <c r="H87" s="276"/>
      <c r="I87" s="276"/>
      <c r="J87" s="276"/>
      <c r="K87" s="249"/>
      <c r="O87" s="278"/>
    </row>
    <row r="88" spans="1:15" s="351" customFormat="1" ht="12.75">
      <c r="A88" s="249"/>
      <c r="B88" s="249"/>
      <c r="C88" s="249"/>
      <c r="D88" s="250"/>
      <c r="E88" s="250"/>
      <c r="F88" s="312"/>
      <c r="G88" s="312"/>
      <c r="H88" s="276"/>
      <c r="I88" s="276"/>
      <c r="J88" s="276"/>
      <c r="K88" s="249"/>
      <c r="O88" s="278"/>
    </row>
    <row r="89" spans="1:15" s="351" customFormat="1" ht="12.75">
      <c r="A89" s="249"/>
      <c r="B89" s="249"/>
      <c r="C89" s="249"/>
      <c r="D89" s="250"/>
      <c r="E89" s="250"/>
      <c r="F89" s="312"/>
      <c r="G89" s="312"/>
      <c r="H89" s="276"/>
      <c r="I89" s="276"/>
      <c r="J89" s="276"/>
      <c r="K89" s="249"/>
      <c r="O89" s="278"/>
    </row>
    <row r="90" spans="1:15" s="351" customFormat="1" ht="12.75">
      <c r="A90" s="249"/>
      <c r="B90" s="249"/>
      <c r="C90" s="249"/>
      <c r="D90" s="250"/>
      <c r="E90" s="250"/>
      <c r="F90" s="312"/>
      <c r="G90" s="312"/>
      <c r="H90" s="276"/>
      <c r="I90" s="276"/>
      <c r="J90" s="276"/>
      <c r="K90" s="249"/>
      <c r="O90" s="278"/>
    </row>
    <row r="91" spans="1:15" s="351" customFormat="1" ht="12.75">
      <c r="A91" s="249"/>
      <c r="B91" s="249"/>
      <c r="C91" s="249"/>
      <c r="D91" s="250"/>
      <c r="E91" s="250"/>
      <c r="F91" s="312"/>
      <c r="G91" s="312"/>
      <c r="H91" s="276"/>
      <c r="I91" s="276"/>
      <c r="J91" s="276"/>
      <c r="K91" s="249"/>
      <c r="O91" s="278"/>
    </row>
    <row r="92" spans="1:15" s="351" customFormat="1" ht="12.75">
      <c r="A92" s="249"/>
      <c r="B92" s="249"/>
      <c r="C92" s="249"/>
      <c r="D92" s="250"/>
      <c r="E92" s="250"/>
      <c r="F92" s="312"/>
      <c r="G92" s="312"/>
      <c r="H92" s="276"/>
      <c r="I92" s="276"/>
      <c r="J92" s="276"/>
      <c r="K92" s="249"/>
      <c r="O92" s="278"/>
    </row>
    <row r="93" spans="1:15" s="351" customFormat="1" ht="12.75">
      <c r="A93" s="249"/>
      <c r="B93" s="249"/>
      <c r="C93" s="249"/>
      <c r="D93" s="250"/>
      <c r="E93" s="250"/>
      <c r="F93" s="312"/>
      <c r="G93" s="312"/>
      <c r="H93" s="276"/>
      <c r="I93" s="276"/>
      <c r="J93" s="276"/>
      <c r="K93" s="249"/>
      <c r="O93" s="278"/>
    </row>
    <row r="94" spans="1:15" s="351" customFormat="1" ht="12.75">
      <c r="A94" s="249"/>
      <c r="B94" s="249"/>
      <c r="C94" s="249"/>
      <c r="D94" s="250"/>
      <c r="E94" s="250"/>
      <c r="F94" s="312"/>
      <c r="G94" s="312"/>
      <c r="H94" s="276"/>
      <c r="I94" s="276"/>
      <c r="J94" s="276"/>
      <c r="K94" s="249"/>
      <c r="O94" s="278"/>
    </row>
    <row r="95" spans="1:15" s="351" customFormat="1" ht="12.75">
      <c r="A95" s="249"/>
      <c r="B95" s="249"/>
      <c r="C95" s="249"/>
      <c r="D95" s="250"/>
      <c r="E95" s="250"/>
      <c r="F95" s="312"/>
      <c r="G95" s="312"/>
      <c r="H95" s="276"/>
      <c r="I95" s="276"/>
      <c r="J95" s="276"/>
      <c r="K95" s="249"/>
      <c r="O95" s="278"/>
    </row>
    <row r="96" spans="1:15" s="351" customFormat="1" ht="12.75">
      <c r="A96" s="249"/>
      <c r="B96" s="249"/>
      <c r="C96" s="249"/>
      <c r="D96" s="250"/>
      <c r="E96" s="250"/>
      <c r="F96" s="312"/>
      <c r="G96" s="312"/>
      <c r="H96" s="276"/>
      <c r="I96" s="276"/>
      <c r="J96" s="276"/>
      <c r="K96" s="249"/>
      <c r="O96" s="278"/>
    </row>
    <row r="97" spans="1:15" s="351" customFormat="1" ht="12.75">
      <c r="A97" s="249"/>
      <c r="B97" s="249"/>
      <c r="C97" s="249"/>
      <c r="D97" s="250"/>
      <c r="E97" s="250"/>
      <c r="F97" s="312"/>
      <c r="G97" s="312"/>
      <c r="H97" s="276"/>
      <c r="I97" s="276"/>
      <c r="J97" s="276"/>
      <c r="K97" s="249"/>
      <c r="O97" s="278"/>
    </row>
    <row r="98" spans="1:15" s="351" customFormat="1" ht="12.75">
      <c r="A98" s="249"/>
      <c r="B98" s="249"/>
      <c r="C98" s="249"/>
      <c r="D98" s="250"/>
      <c r="E98" s="250"/>
      <c r="F98" s="312"/>
      <c r="G98" s="312"/>
      <c r="H98" s="276"/>
      <c r="I98" s="276"/>
      <c r="J98" s="276"/>
      <c r="K98" s="249"/>
      <c r="O98" s="278"/>
    </row>
    <row r="99" spans="1:15" s="351" customFormat="1" ht="12.75">
      <c r="A99" s="249"/>
      <c r="B99" s="249"/>
      <c r="C99" s="249"/>
      <c r="D99" s="250"/>
      <c r="E99" s="250"/>
      <c r="F99" s="312"/>
      <c r="G99" s="312"/>
      <c r="H99" s="276"/>
      <c r="I99" s="276"/>
      <c r="J99" s="276"/>
      <c r="K99" s="249"/>
      <c r="O99" s="278"/>
    </row>
    <row r="100" spans="1:15" s="351" customFormat="1" ht="12.75">
      <c r="A100" s="249"/>
      <c r="B100" s="249"/>
      <c r="C100" s="249"/>
      <c r="D100" s="250"/>
      <c r="E100" s="250"/>
      <c r="F100" s="312"/>
      <c r="G100" s="312"/>
      <c r="H100" s="276"/>
      <c r="I100" s="276"/>
      <c r="J100" s="276"/>
      <c r="K100" s="249"/>
      <c r="O100" s="278"/>
    </row>
    <row r="101" spans="1:15" s="351" customFormat="1" ht="12.75">
      <c r="A101" s="249"/>
      <c r="B101" s="249"/>
      <c r="C101" s="249"/>
      <c r="D101" s="250"/>
      <c r="E101" s="250"/>
      <c r="F101" s="312"/>
      <c r="G101" s="312"/>
      <c r="H101" s="276"/>
      <c r="I101" s="276"/>
      <c r="J101" s="276"/>
      <c r="K101" s="249"/>
      <c r="O101" s="278"/>
    </row>
    <row r="102" spans="1:15" s="351" customFormat="1" ht="12.75">
      <c r="A102" s="249"/>
      <c r="B102" s="249"/>
      <c r="C102" s="249"/>
      <c r="D102" s="250"/>
      <c r="E102" s="250"/>
      <c r="F102" s="312"/>
      <c r="G102" s="312"/>
      <c r="H102" s="276"/>
      <c r="I102" s="276"/>
      <c r="J102" s="276"/>
      <c r="K102" s="249"/>
      <c r="O102" s="278"/>
    </row>
    <row r="103" spans="1:15" s="351" customFormat="1" ht="12.75">
      <c r="A103" s="249"/>
      <c r="B103" s="249"/>
      <c r="C103" s="249"/>
      <c r="D103" s="250"/>
      <c r="E103" s="250"/>
      <c r="F103" s="312"/>
      <c r="G103" s="312"/>
      <c r="H103" s="276"/>
      <c r="I103" s="276"/>
      <c r="J103" s="276"/>
      <c r="K103" s="249"/>
      <c r="O103" s="278"/>
    </row>
    <row r="104" spans="1:15" s="351" customFormat="1" ht="12.75">
      <c r="A104" s="249"/>
      <c r="B104" s="249"/>
      <c r="C104" s="249"/>
      <c r="D104" s="250"/>
      <c r="E104" s="250"/>
      <c r="F104" s="312"/>
      <c r="G104" s="312"/>
      <c r="H104" s="276"/>
      <c r="I104" s="276"/>
      <c r="J104" s="276"/>
      <c r="K104" s="249"/>
      <c r="O104" s="278"/>
    </row>
    <row r="105" spans="1:15" s="351" customFormat="1" ht="12.75">
      <c r="A105" s="249"/>
      <c r="B105" s="249"/>
      <c r="C105" s="249"/>
      <c r="D105" s="250"/>
      <c r="E105" s="250"/>
      <c r="F105" s="312"/>
      <c r="G105" s="312"/>
      <c r="H105" s="276"/>
      <c r="I105" s="276"/>
      <c r="J105" s="276"/>
      <c r="K105" s="249"/>
      <c r="O105" s="278"/>
    </row>
    <row r="106" spans="1:15" s="351" customFormat="1" ht="12.75">
      <c r="A106" s="249"/>
      <c r="B106" s="249"/>
      <c r="C106" s="249"/>
      <c r="D106" s="250"/>
      <c r="E106" s="250"/>
      <c r="F106" s="312"/>
      <c r="G106" s="312"/>
      <c r="H106" s="276"/>
      <c r="I106" s="276"/>
      <c r="J106" s="276"/>
      <c r="K106" s="249"/>
      <c r="O106" s="278"/>
    </row>
    <row r="107" spans="1:15" s="351" customFormat="1" ht="12.75">
      <c r="A107" s="249"/>
      <c r="B107" s="249"/>
      <c r="C107" s="249"/>
      <c r="D107" s="250"/>
      <c r="E107" s="250"/>
      <c r="F107" s="312"/>
      <c r="G107" s="312"/>
      <c r="H107" s="276"/>
      <c r="I107" s="276"/>
      <c r="J107" s="276"/>
      <c r="K107" s="249"/>
      <c r="O107" s="278"/>
    </row>
    <row r="108" spans="1:15" s="351" customFormat="1" ht="12.75">
      <c r="A108" s="249"/>
      <c r="B108" s="249"/>
      <c r="C108" s="249"/>
      <c r="D108" s="250"/>
      <c r="E108" s="250"/>
      <c r="F108" s="312"/>
      <c r="G108" s="312"/>
      <c r="H108" s="276"/>
      <c r="I108" s="276"/>
      <c r="J108" s="276"/>
      <c r="K108" s="249"/>
      <c r="O108" s="278"/>
    </row>
    <row r="109" spans="1:15" s="351" customFormat="1" ht="12.75">
      <c r="A109" s="249"/>
      <c r="B109" s="249"/>
      <c r="C109" s="249"/>
      <c r="D109" s="250"/>
      <c r="E109" s="250"/>
      <c r="F109" s="312"/>
      <c r="G109" s="312"/>
      <c r="H109" s="276"/>
      <c r="I109" s="276"/>
      <c r="J109" s="276"/>
      <c r="K109" s="249"/>
      <c r="O109" s="278"/>
    </row>
    <row r="110" spans="1:15" s="351" customFormat="1" ht="12.75">
      <c r="A110" s="249"/>
      <c r="B110" s="249"/>
      <c r="C110" s="249"/>
      <c r="D110" s="250"/>
      <c r="E110" s="250"/>
      <c r="F110" s="312"/>
      <c r="G110" s="312"/>
      <c r="H110" s="276"/>
      <c r="I110" s="276"/>
      <c r="J110" s="276"/>
      <c r="K110" s="249"/>
      <c r="O110" s="278"/>
    </row>
    <row r="111" spans="1:15" s="351" customFormat="1" ht="12.75">
      <c r="A111" s="249"/>
      <c r="B111" s="249"/>
      <c r="C111" s="249"/>
      <c r="D111" s="250"/>
      <c r="E111" s="250"/>
      <c r="F111" s="312"/>
      <c r="G111" s="312"/>
      <c r="H111" s="276"/>
      <c r="I111" s="276"/>
      <c r="J111" s="276"/>
      <c r="K111" s="249"/>
      <c r="O111" s="278"/>
    </row>
    <row r="112" spans="1:15" s="351" customFormat="1" ht="12.75">
      <c r="A112" s="249"/>
      <c r="B112" s="249"/>
      <c r="C112" s="249"/>
      <c r="D112" s="250"/>
      <c r="E112" s="250"/>
      <c r="F112" s="312"/>
      <c r="G112" s="312"/>
      <c r="H112" s="276"/>
      <c r="I112" s="276"/>
      <c r="J112" s="276"/>
      <c r="K112" s="249"/>
      <c r="O112" s="278"/>
    </row>
    <row r="113" spans="1:15" s="351" customFormat="1" ht="12.75">
      <c r="A113" s="249"/>
      <c r="B113" s="249"/>
      <c r="C113" s="249"/>
      <c r="D113" s="250"/>
      <c r="E113" s="250"/>
      <c r="F113" s="312"/>
      <c r="G113" s="312"/>
      <c r="H113" s="276"/>
      <c r="I113" s="276"/>
      <c r="J113" s="276"/>
      <c r="K113" s="249"/>
      <c r="O113" s="278"/>
    </row>
    <row r="114" spans="1:15" s="351" customFormat="1" ht="12.75">
      <c r="A114" s="249"/>
      <c r="B114" s="249"/>
      <c r="C114" s="249"/>
      <c r="D114" s="250"/>
      <c r="E114" s="250"/>
      <c r="F114" s="312"/>
      <c r="G114" s="312"/>
      <c r="H114" s="276"/>
      <c r="I114" s="276"/>
      <c r="J114" s="276"/>
      <c r="K114" s="249"/>
      <c r="O114" s="278"/>
    </row>
    <row r="115" spans="1:15" s="351" customFormat="1" ht="12.75">
      <c r="A115" s="249"/>
      <c r="B115" s="249"/>
      <c r="C115" s="249"/>
      <c r="D115" s="250"/>
      <c r="E115" s="250"/>
      <c r="F115" s="312"/>
      <c r="G115" s="312"/>
      <c r="H115" s="276"/>
      <c r="I115" s="276"/>
      <c r="J115" s="276"/>
      <c r="K115" s="249"/>
      <c r="O115" s="278"/>
    </row>
    <row r="116" spans="1:15" s="351" customFormat="1" ht="12.75">
      <c r="A116" s="249"/>
      <c r="B116" s="249"/>
      <c r="C116" s="249"/>
      <c r="D116" s="250"/>
      <c r="E116" s="250"/>
      <c r="F116" s="312"/>
      <c r="G116" s="312"/>
      <c r="H116" s="276"/>
      <c r="I116" s="276"/>
      <c r="J116" s="276"/>
      <c r="K116" s="249"/>
      <c r="O116" s="278"/>
    </row>
    <row r="117" spans="1:15" s="351" customFormat="1" ht="12.75">
      <c r="A117" s="249"/>
      <c r="B117" s="249"/>
      <c r="C117" s="249"/>
      <c r="D117" s="250"/>
      <c r="E117" s="250"/>
      <c r="F117" s="312"/>
      <c r="G117" s="312"/>
      <c r="H117" s="276"/>
      <c r="I117" s="276"/>
      <c r="J117" s="276"/>
      <c r="K117" s="249"/>
      <c r="O117" s="278"/>
    </row>
    <row r="118" spans="1:15" s="351" customFormat="1" ht="12.75">
      <c r="A118" s="249"/>
      <c r="B118" s="249"/>
      <c r="C118" s="249"/>
      <c r="D118" s="250"/>
      <c r="E118" s="250"/>
      <c r="F118" s="312"/>
      <c r="G118" s="312"/>
      <c r="H118" s="276"/>
      <c r="I118" s="276"/>
      <c r="J118" s="276"/>
      <c r="K118" s="249"/>
      <c r="O118" s="278"/>
    </row>
    <row r="119" spans="1:15" s="351" customFormat="1" ht="12.75">
      <c r="A119" s="249"/>
      <c r="B119" s="249"/>
      <c r="C119" s="249"/>
      <c r="D119" s="250"/>
      <c r="E119" s="250"/>
      <c r="F119" s="312"/>
      <c r="G119" s="312"/>
      <c r="H119" s="276"/>
      <c r="I119" s="276"/>
      <c r="J119" s="276"/>
      <c r="K119" s="249"/>
      <c r="O119" s="278"/>
    </row>
    <row r="120" spans="1:15" s="351" customFormat="1" ht="12.75">
      <c r="A120" s="249"/>
      <c r="B120" s="249"/>
      <c r="C120" s="249"/>
      <c r="D120" s="250"/>
      <c r="E120" s="250"/>
      <c r="F120" s="312"/>
      <c r="G120" s="312"/>
      <c r="H120" s="276"/>
      <c r="I120" s="276"/>
      <c r="J120" s="276"/>
      <c r="K120" s="249"/>
      <c r="O120" s="278"/>
    </row>
    <row r="121" spans="1:15" s="351" customFormat="1" ht="12.75">
      <c r="A121" s="249"/>
      <c r="B121" s="249"/>
      <c r="C121" s="249"/>
      <c r="D121" s="250"/>
      <c r="E121" s="250"/>
      <c r="F121" s="312"/>
      <c r="G121" s="312"/>
      <c r="H121" s="276"/>
      <c r="I121" s="276"/>
      <c r="J121" s="276"/>
      <c r="K121" s="249"/>
      <c r="O121" s="278"/>
    </row>
    <row r="122" spans="1:15" s="351" customFormat="1" ht="12.75">
      <c r="A122" s="249"/>
      <c r="B122" s="249"/>
      <c r="C122" s="249"/>
      <c r="D122" s="250"/>
      <c r="E122" s="250"/>
      <c r="F122" s="312"/>
      <c r="G122" s="312"/>
      <c r="H122" s="276"/>
      <c r="I122" s="276"/>
      <c r="J122" s="276"/>
      <c r="K122" s="249"/>
      <c r="O122" s="278"/>
    </row>
    <row r="123" spans="1:15" s="351" customFormat="1" ht="12.75">
      <c r="A123" s="249"/>
      <c r="B123" s="249"/>
      <c r="C123" s="249"/>
      <c r="D123" s="250"/>
      <c r="E123" s="250"/>
      <c r="F123" s="312"/>
      <c r="G123" s="312"/>
      <c r="H123" s="276"/>
      <c r="I123" s="276"/>
      <c r="J123" s="276"/>
      <c r="K123" s="249"/>
      <c r="O123" s="278"/>
    </row>
    <row r="124" spans="1:15" s="351" customFormat="1" ht="12.75">
      <c r="A124" s="249"/>
      <c r="B124" s="249"/>
      <c r="C124" s="249"/>
      <c r="D124" s="250"/>
      <c r="E124" s="250"/>
      <c r="F124" s="312"/>
      <c r="G124" s="312"/>
      <c r="H124" s="276"/>
      <c r="I124" s="276"/>
      <c r="J124" s="276"/>
      <c r="K124" s="249"/>
      <c r="O124" s="278"/>
    </row>
    <row r="125" spans="1:15" s="351" customFormat="1" ht="12.75">
      <c r="A125" s="249"/>
      <c r="B125" s="249"/>
      <c r="C125" s="249"/>
      <c r="D125" s="250"/>
      <c r="E125" s="250"/>
      <c r="F125" s="312"/>
      <c r="G125" s="312"/>
      <c r="H125" s="276"/>
      <c r="I125" s="276"/>
      <c r="J125" s="276"/>
      <c r="K125" s="249"/>
      <c r="O125" s="278"/>
    </row>
    <row r="126" spans="1:15" s="351" customFormat="1" ht="12.75">
      <c r="A126" s="249"/>
      <c r="B126" s="249"/>
      <c r="C126" s="249"/>
      <c r="D126" s="250"/>
      <c r="E126" s="250"/>
      <c r="F126" s="312"/>
      <c r="G126" s="312"/>
      <c r="H126" s="276"/>
      <c r="I126" s="276"/>
      <c r="J126" s="276"/>
      <c r="K126" s="249"/>
      <c r="O126" s="278"/>
    </row>
    <row r="127" spans="1:15" s="351" customFormat="1" ht="12.75">
      <c r="A127" s="249"/>
      <c r="B127" s="249"/>
      <c r="C127" s="249"/>
      <c r="D127" s="250"/>
      <c r="E127" s="250"/>
      <c r="F127" s="312"/>
      <c r="G127" s="312"/>
      <c r="H127" s="276"/>
      <c r="I127" s="276"/>
      <c r="J127" s="276"/>
      <c r="K127" s="249"/>
      <c r="O127" s="278"/>
    </row>
    <row r="128" spans="1:15" s="351" customFormat="1" ht="12.75">
      <c r="A128" s="249"/>
      <c r="B128" s="249"/>
      <c r="C128" s="249"/>
      <c r="D128" s="250"/>
      <c r="E128" s="250"/>
      <c r="F128" s="312"/>
      <c r="G128" s="312"/>
      <c r="H128" s="276"/>
      <c r="I128" s="276"/>
      <c r="J128" s="276"/>
      <c r="K128" s="249"/>
      <c r="O128" s="278"/>
    </row>
    <row r="129" spans="1:15" s="351" customFormat="1" ht="12.75">
      <c r="A129" s="249"/>
      <c r="B129" s="249"/>
      <c r="C129" s="249"/>
      <c r="D129" s="250"/>
      <c r="E129" s="250"/>
      <c r="F129" s="312"/>
      <c r="G129" s="312"/>
      <c r="H129" s="276"/>
      <c r="I129" s="276"/>
      <c r="J129" s="276"/>
      <c r="K129" s="249"/>
      <c r="O129" s="278"/>
    </row>
    <row r="130" spans="1:15" s="351" customFormat="1" ht="12.75">
      <c r="A130" s="249"/>
      <c r="B130" s="249"/>
      <c r="C130" s="249"/>
      <c r="D130" s="250"/>
      <c r="E130" s="250"/>
      <c r="F130" s="312"/>
      <c r="G130" s="312"/>
      <c r="H130" s="276"/>
      <c r="I130" s="276"/>
      <c r="J130" s="276"/>
      <c r="K130" s="249"/>
      <c r="O130" s="278"/>
    </row>
    <row r="131" spans="1:15" s="351" customFormat="1" ht="12.75">
      <c r="A131" s="249"/>
      <c r="B131" s="249"/>
      <c r="C131" s="249"/>
      <c r="D131" s="250"/>
      <c r="E131" s="250"/>
      <c r="F131" s="312"/>
      <c r="G131" s="312"/>
      <c r="H131" s="276"/>
      <c r="I131" s="276"/>
      <c r="J131" s="276"/>
      <c r="K131" s="249"/>
      <c r="O131" s="278"/>
    </row>
    <row r="132" spans="1:15" s="351" customFormat="1" ht="12.75">
      <c r="A132" s="249"/>
      <c r="B132" s="249"/>
      <c r="C132" s="249"/>
      <c r="D132" s="250"/>
      <c r="E132" s="250"/>
      <c r="F132" s="312"/>
      <c r="G132" s="312"/>
      <c r="H132" s="276"/>
      <c r="I132" s="276"/>
      <c r="J132" s="276"/>
      <c r="K132" s="249"/>
      <c r="O132" s="278"/>
    </row>
    <row r="133" spans="1:15" s="351" customFormat="1" ht="12.75">
      <c r="A133" s="249"/>
      <c r="B133" s="249"/>
      <c r="C133" s="249"/>
      <c r="D133" s="250"/>
      <c r="E133" s="250"/>
      <c r="F133" s="312"/>
      <c r="G133" s="312"/>
      <c r="H133" s="276"/>
      <c r="I133" s="276"/>
      <c r="J133" s="276"/>
      <c r="K133" s="249"/>
      <c r="O133" s="278"/>
    </row>
    <row r="134" spans="1:15" s="351" customFormat="1" ht="12.75">
      <c r="A134" s="249"/>
      <c r="B134" s="249"/>
      <c r="C134" s="249"/>
      <c r="D134" s="250"/>
      <c r="E134" s="250"/>
      <c r="F134" s="312"/>
      <c r="G134" s="312"/>
      <c r="H134" s="276"/>
      <c r="I134" s="276"/>
      <c r="J134" s="276"/>
      <c r="K134" s="249"/>
      <c r="O134" s="278"/>
    </row>
    <row r="135" spans="1:15" s="351" customFormat="1" ht="12.75">
      <c r="A135" s="249"/>
      <c r="B135" s="249"/>
      <c r="C135" s="249"/>
      <c r="D135" s="250"/>
      <c r="E135" s="250"/>
      <c r="F135" s="312"/>
      <c r="G135" s="312"/>
      <c r="H135" s="276"/>
      <c r="I135" s="276"/>
      <c r="J135" s="276"/>
      <c r="K135" s="249"/>
      <c r="O135" s="278"/>
    </row>
    <row r="136" spans="1:15" s="351" customFormat="1" ht="12.75">
      <c r="A136" s="249"/>
      <c r="B136" s="249"/>
      <c r="C136" s="249"/>
      <c r="D136" s="250"/>
      <c r="E136" s="250"/>
      <c r="F136" s="312"/>
      <c r="G136" s="312"/>
      <c r="H136" s="276"/>
      <c r="I136" s="276"/>
      <c r="J136" s="276"/>
      <c r="K136" s="249"/>
      <c r="O136" s="278"/>
    </row>
    <row r="137" spans="1:15" s="351" customFormat="1" ht="12.75">
      <c r="A137" s="249"/>
      <c r="B137" s="249"/>
      <c r="C137" s="249"/>
      <c r="D137" s="250"/>
      <c r="E137" s="250"/>
      <c r="F137" s="312"/>
      <c r="G137" s="312"/>
      <c r="H137" s="276"/>
      <c r="I137" s="276"/>
      <c r="J137" s="276"/>
      <c r="K137" s="249"/>
      <c r="O137" s="278"/>
    </row>
    <row r="138" spans="1:15" s="351" customFormat="1" ht="12.75">
      <c r="A138" s="249"/>
      <c r="B138" s="249"/>
      <c r="C138" s="249"/>
      <c r="D138" s="250"/>
      <c r="E138" s="250"/>
      <c r="F138" s="312"/>
      <c r="G138" s="312"/>
      <c r="H138" s="276"/>
      <c r="I138" s="276"/>
      <c r="J138" s="276"/>
      <c r="K138" s="249"/>
      <c r="O138" s="278"/>
    </row>
    <row r="139" spans="1:15" s="351" customFormat="1" ht="12.75">
      <c r="A139" s="249"/>
      <c r="B139" s="249"/>
      <c r="C139" s="249"/>
      <c r="D139" s="250"/>
      <c r="E139" s="250"/>
      <c r="F139" s="312"/>
      <c r="G139" s="312"/>
      <c r="H139" s="276"/>
      <c r="I139" s="276"/>
      <c r="J139" s="276"/>
      <c r="K139" s="249"/>
      <c r="O139" s="278"/>
    </row>
    <row r="140" spans="1:15" s="351" customFormat="1" ht="12.75">
      <c r="A140" s="249"/>
      <c r="B140" s="249"/>
      <c r="C140" s="249"/>
      <c r="D140" s="250"/>
      <c r="E140" s="250"/>
      <c r="F140" s="312"/>
      <c r="G140" s="312"/>
      <c r="H140" s="276"/>
      <c r="I140" s="276"/>
      <c r="J140" s="276"/>
      <c r="K140" s="249"/>
      <c r="O140" s="278"/>
    </row>
    <row r="141" spans="1:15" s="351" customFormat="1" ht="12.75">
      <c r="A141" s="249"/>
      <c r="B141" s="249"/>
      <c r="C141" s="249"/>
      <c r="D141" s="250"/>
      <c r="E141" s="250"/>
      <c r="F141" s="312"/>
      <c r="G141" s="312"/>
      <c r="H141" s="276"/>
      <c r="I141" s="276"/>
      <c r="J141" s="276"/>
      <c r="K141" s="249"/>
      <c r="O141" s="278"/>
    </row>
    <row r="142" spans="1:15" s="351" customFormat="1" ht="12.75">
      <c r="A142" s="249"/>
      <c r="B142" s="249"/>
      <c r="C142" s="249"/>
      <c r="D142" s="250"/>
      <c r="E142" s="250"/>
      <c r="F142" s="312"/>
      <c r="G142" s="312"/>
      <c r="H142" s="276"/>
      <c r="I142" s="276"/>
      <c r="J142" s="276"/>
      <c r="K142" s="249"/>
      <c r="O142" s="278"/>
    </row>
    <row r="143" spans="1:15" s="351" customFormat="1" ht="12.75">
      <c r="A143" s="249"/>
      <c r="B143" s="249"/>
      <c r="C143" s="249"/>
      <c r="D143" s="250"/>
      <c r="E143" s="250"/>
      <c r="F143" s="312"/>
      <c r="G143" s="312"/>
      <c r="H143" s="276"/>
      <c r="I143" s="276"/>
      <c r="J143" s="276"/>
      <c r="K143" s="249"/>
      <c r="O143" s="278"/>
    </row>
    <row r="144" spans="1:15" s="351" customFormat="1" ht="12.75">
      <c r="A144" s="249"/>
      <c r="B144" s="249"/>
      <c r="C144" s="249"/>
      <c r="D144" s="250"/>
      <c r="E144" s="250"/>
      <c r="F144" s="312"/>
      <c r="G144" s="312"/>
      <c r="H144" s="276"/>
      <c r="I144" s="276"/>
      <c r="J144" s="276"/>
      <c r="K144" s="249"/>
      <c r="O144" s="278"/>
    </row>
    <row r="145" spans="1:15" s="351" customFormat="1" ht="12.75">
      <c r="A145" s="249"/>
      <c r="B145" s="249"/>
      <c r="C145" s="249"/>
      <c r="D145" s="250"/>
      <c r="E145" s="250"/>
      <c r="F145" s="312"/>
      <c r="G145" s="312"/>
      <c r="H145" s="276"/>
      <c r="I145" s="276"/>
      <c r="J145" s="276"/>
      <c r="K145" s="249"/>
      <c r="O145" s="278"/>
    </row>
    <row r="146" spans="1:15" s="351" customFormat="1" ht="12.75">
      <c r="A146" s="249"/>
      <c r="B146" s="249"/>
      <c r="C146" s="249"/>
      <c r="D146" s="250"/>
      <c r="E146" s="250"/>
      <c r="F146" s="312"/>
      <c r="G146" s="312"/>
      <c r="H146" s="276"/>
      <c r="I146" s="276"/>
      <c r="J146" s="276"/>
      <c r="K146" s="249"/>
      <c r="O146" s="278"/>
    </row>
    <row r="147" spans="1:15" s="351" customFormat="1" ht="12.75">
      <c r="A147" s="249"/>
      <c r="B147" s="249"/>
      <c r="C147" s="249"/>
      <c r="D147" s="250"/>
      <c r="E147" s="250"/>
      <c r="F147" s="312"/>
      <c r="G147" s="312"/>
      <c r="H147" s="276"/>
      <c r="I147" s="276"/>
      <c r="J147" s="276"/>
      <c r="K147" s="249"/>
      <c r="O147" s="278"/>
    </row>
    <row r="148" spans="1:15" s="351" customFormat="1" ht="12.75">
      <c r="A148" s="249"/>
      <c r="B148" s="249"/>
      <c r="C148" s="249"/>
      <c r="D148" s="250"/>
      <c r="E148" s="250"/>
      <c r="F148" s="312"/>
      <c r="G148" s="312"/>
      <c r="H148" s="276"/>
      <c r="I148" s="276"/>
      <c r="J148" s="276"/>
      <c r="K148" s="249"/>
      <c r="O148" s="278"/>
    </row>
    <row r="149" spans="1:15" s="351" customFormat="1" ht="12.75">
      <c r="A149" s="249"/>
      <c r="B149" s="249"/>
      <c r="C149" s="249"/>
      <c r="D149" s="250"/>
      <c r="E149" s="250"/>
      <c r="F149" s="312"/>
      <c r="G149" s="312"/>
      <c r="H149" s="276"/>
      <c r="I149" s="276"/>
      <c r="J149" s="276"/>
      <c r="K149" s="249"/>
      <c r="O149" s="278"/>
    </row>
    <row r="150" spans="1:15" s="351" customFormat="1" ht="12.75">
      <c r="A150" s="249"/>
      <c r="B150" s="249"/>
      <c r="C150" s="249"/>
      <c r="D150" s="250"/>
      <c r="E150" s="250"/>
      <c r="F150" s="312"/>
      <c r="G150" s="312"/>
      <c r="H150" s="276"/>
      <c r="I150" s="276"/>
      <c r="J150" s="276"/>
      <c r="K150" s="249"/>
      <c r="O150" s="278"/>
    </row>
    <row r="151" spans="1:15" s="351" customFormat="1" ht="12.75">
      <c r="A151" s="249"/>
      <c r="B151" s="249"/>
      <c r="C151" s="249"/>
      <c r="D151" s="250"/>
      <c r="E151" s="250"/>
      <c r="F151" s="312"/>
      <c r="G151" s="312"/>
      <c r="H151" s="276"/>
      <c r="I151" s="276"/>
      <c r="J151" s="276"/>
      <c r="K151" s="249"/>
      <c r="O151" s="278"/>
    </row>
    <row r="152" spans="1:15" s="351" customFormat="1" ht="12.75">
      <c r="A152" s="249"/>
      <c r="B152" s="249"/>
      <c r="C152" s="249"/>
      <c r="D152" s="250"/>
      <c r="E152" s="250"/>
      <c r="F152" s="312"/>
      <c r="G152" s="312"/>
      <c r="H152" s="276"/>
      <c r="I152" s="276"/>
      <c r="J152" s="276"/>
      <c r="K152" s="249"/>
      <c r="O152" s="278"/>
    </row>
    <row r="153" spans="1:15" s="351" customFormat="1" ht="12.75">
      <c r="A153" s="249"/>
      <c r="B153" s="249"/>
      <c r="C153" s="249"/>
      <c r="D153" s="250"/>
      <c r="E153" s="250"/>
      <c r="F153" s="312"/>
      <c r="G153" s="312"/>
      <c r="H153" s="276"/>
      <c r="I153" s="276"/>
      <c r="J153" s="276"/>
      <c r="K153" s="249"/>
      <c r="O153" s="278"/>
    </row>
    <row r="154" spans="1:15" s="351" customFormat="1" ht="12.75">
      <c r="A154" s="249"/>
      <c r="B154" s="249"/>
      <c r="C154" s="249"/>
      <c r="D154" s="250"/>
      <c r="E154" s="250"/>
      <c r="F154" s="312"/>
      <c r="G154" s="312"/>
      <c r="H154" s="276"/>
      <c r="I154" s="276"/>
      <c r="J154" s="276"/>
      <c r="K154" s="249"/>
      <c r="O154" s="278"/>
    </row>
    <row r="155" spans="1:15" s="351" customFormat="1" ht="12.75">
      <c r="A155" s="249"/>
      <c r="B155" s="249"/>
      <c r="C155" s="249"/>
      <c r="D155" s="250"/>
      <c r="E155" s="250"/>
      <c r="F155" s="312"/>
      <c r="G155" s="312"/>
      <c r="H155" s="276"/>
      <c r="I155" s="276"/>
      <c r="J155" s="276"/>
      <c r="K155" s="249"/>
      <c r="O155" s="278"/>
    </row>
    <row r="156" spans="1:15" s="351" customFormat="1" ht="12.75">
      <c r="A156" s="249"/>
      <c r="B156" s="249"/>
      <c r="C156" s="249"/>
      <c r="D156" s="250"/>
      <c r="E156" s="250"/>
      <c r="F156" s="312"/>
      <c r="G156" s="312"/>
      <c r="H156" s="276"/>
      <c r="I156" s="276"/>
      <c r="J156" s="276"/>
      <c r="K156" s="249"/>
      <c r="O156" s="278"/>
    </row>
    <row r="157" spans="1:15" s="351" customFormat="1" ht="12.75">
      <c r="A157" s="249"/>
      <c r="B157" s="249"/>
      <c r="C157" s="249"/>
      <c r="D157" s="250"/>
      <c r="E157" s="250"/>
      <c r="F157" s="312"/>
      <c r="G157" s="312"/>
      <c r="H157" s="276"/>
      <c r="I157" s="276"/>
      <c r="J157" s="276"/>
      <c r="K157" s="249"/>
      <c r="O157" s="278"/>
    </row>
    <row r="158" spans="1:15" s="351" customFormat="1" ht="12.75">
      <c r="A158" s="249"/>
      <c r="B158" s="249"/>
      <c r="C158" s="249"/>
      <c r="D158" s="250"/>
      <c r="E158" s="250"/>
      <c r="F158" s="312"/>
      <c r="G158" s="312"/>
      <c r="H158" s="276"/>
      <c r="I158" s="276"/>
      <c r="J158" s="276"/>
      <c r="K158" s="249"/>
      <c r="O158" s="278"/>
    </row>
    <row r="159" spans="1:15" s="351" customFormat="1" ht="12.75">
      <c r="A159" s="249"/>
      <c r="B159" s="249"/>
      <c r="C159" s="249"/>
      <c r="D159" s="250"/>
      <c r="E159" s="250"/>
      <c r="F159" s="312"/>
      <c r="G159" s="312"/>
      <c r="H159" s="276"/>
      <c r="I159" s="276"/>
      <c r="J159" s="276"/>
      <c r="K159" s="249"/>
      <c r="O159" s="278"/>
    </row>
    <row r="160" spans="1:15" s="351" customFormat="1" ht="12.75">
      <c r="A160" s="249"/>
      <c r="B160" s="249"/>
      <c r="C160" s="249"/>
      <c r="D160" s="250"/>
      <c r="E160" s="250"/>
      <c r="F160" s="312"/>
      <c r="G160" s="312"/>
      <c r="H160" s="276"/>
      <c r="I160" s="276"/>
      <c r="J160" s="276"/>
      <c r="K160" s="249"/>
      <c r="O160" s="278"/>
    </row>
    <row r="161" spans="1:15" s="351" customFormat="1" ht="12.75">
      <c r="A161" s="249"/>
      <c r="B161" s="249"/>
      <c r="C161" s="249"/>
      <c r="D161" s="250"/>
      <c r="E161" s="250"/>
      <c r="F161" s="312"/>
      <c r="G161" s="312"/>
      <c r="H161" s="276"/>
      <c r="I161" s="276"/>
      <c r="J161" s="276"/>
      <c r="K161" s="249"/>
      <c r="O161" s="278"/>
    </row>
    <row r="162" spans="1:15" s="351" customFormat="1" ht="12.75">
      <c r="A162" s="249"/>
      <c r="B162" s="249"/>
      <c r="C162" s="249"/>
      <c r="D162" s="250"/>
      <c r="E162" s="250"/>
      <c r="F162" s="312"/>
      <c r="G162" s="312"/>
      <c r="H162" s="276"/>
      <c r="I162" s="276"/>
      <c r="J162" s="276"/>
      <c r="K162" s="249"/>
      <c r="O162" s="278"/>
    </row>
    <row r="163" spans="1:15" s="351" customFormat="1" ht="12.75">
      <c r="A163" s="249"/>
      <c r="B163" s="249"/>
      <c r="C163" s="249"/>
      <c r="D163" s="250"/>
      <c r="E163" s="250"/>
      <c r="F163" s="312"/>
      <c r="G163" s="312"/>
      <c r="H163" s="276"/>
      <c r="I163" s="276"/>
      <c r="J163" s="276"/>
      <c r="K163" s="249"/>
      <c r="O163" s="278"/>
    </row>
    <row r="164" spans="1:15" s="351" customFormat="1" ht="12.75">
      <c r="A164" s="249"/>
      <c r="B164" s="249"/>
      <c r="C164" s="249"/>
      <c r="D164" s="250"/>
      <c r="E164" s="250"/>
      <c r="F164" s="312"/>
      <c r="G164" s="312"/>
      <c r="H164" s="276"/>
      <c r="I164" s="276"/>
      <c r="J164" s="276"/>
      <c r="K164" s="249"/>
      <c r="O164" s="278"/>
    </row>
    <row r="165" spans="1:15" s="351" customFormat="1" ht="12.75">
      <c r="A165" s="249"/>
      <c r="B165" s="249"/>
      <c r="C165" s="249"/>
      <c r="D165" s="250"/>
      <c r="E165" s="250"/>
      <c r="F165" s="312"/>
      <c r="G165" s="312"/>
      <c r="H165" s="276"/>
      <c r="I165" s="276"/>
      <c r="J165" s="276"/>
      <c r="K165" s="249"/>
      <c r="O165" s="278"/>
    </row>
    <row r="166" spans="1:15" s="351" customFormat="1" ht="12.75">
      <c r="A166" s="249"/>
      <c r="B166" s="249"/>
      <c r="C166" s="249"/>
      <c r="D166" s="250"/>
      <c r="E166" s="250"/>
      <c r="F166" s="312"/>
      <c r="G166" s="312"/>
      <c r="H166" s="276"/>
      <c r="I166" s="276"/>
      <c r="J166" s="276"/>
      <c r="K166" s="249"/>
      <c r="O166" s="278"/>
    </row>
    <row r="167" spans="1:15" s="351" customFormat="1" ht="12.75">
      <c r="A167" s="249"/>
      <c r="B167" s="249"/>
      <c r="C167" s="249"/>
      <c r="D167" s="250"/>
      <c r="E167" s="250"/>
      <c r="F167" s="312"/>
      <c r="G167" s="312"/>
      <c r="H167" s="276"/>
      <c r="I167" s="276"/>
      <c r="J167" s="276"/>
      <c r="K167" s="249"/>
      <c r="O167" s="278"/>
    </row>
    <row r="168" spans="1:15" s="351" customFormat="1" ht="12.75">
      <c r="A168" s="249"/>
      <c r="B168" s="249"/>
      <c r="C168" s="249"/>
      <c r="D168" s="250"/>
      <c r="E168" s="250"/>
      <c r="F168" s="312"/>
      <c r="G168" s="312"/>
      <c r="H168" s="276"/>
      <c r="I168" s="276"/>
      <c r="J168" s="276"/>
      <c r="K168" s="249"/>
      <c r="O168" s="278"/>
    </row>
    <row r="169" spans="1:15" s="351" customFormat="1" ht="12.75">
      <c r="A169" s="249"/>
      <c r="B169" s="249"/>
      <c r="C169" s="249"/>
      <c r="D169" s="250"/>
      <c r="E169" s="250"/>
      <c r="F169" s="312"/>
      <c r="G169" s="312"/>
      <c r="H169" s="276"/>
      <c r="I169" s="276"/>
      <c r="J169" s="276"/>
      <c r="K169" s="249"/>
      <c r="O169" s="278"/>
    </row>
    <row r="170" spans="1:15" s="351" customFormat="1" ht="12.75">
      <c r="A170" s="249"/>
      <c r="B170" s="249"/>
      <c r="C170" s="249"/>
      <c r="D170" s="250"/>
      <c r="E170" s="250"/>
      <c r="F170" s="312"/>
      <c r="G170" s="312"/>
      <c r="H170" s="276"/>
      <c r="I170" s="276"/>
      <c r="J170" s="276"/>
      <c r="K170" s="249"/>
      <c r="O170" s="278"/>
    </row>
    <row r="171" spans="1:15" s="351" customFormat="1" ht="12.75">
      <c r="A171" s="249"/>
      <c r="B171" s="249"/>
      <c r="C171" s="249"/>
      <c r="D171" s="250"/>
      <c r="E171" s="250"/>
      <c r="F171" s="312"/>
      <c r="G171" s="312"/>
      <c r="H171" s="276"/>
      <c r="I171" s="276"/>
      <c r="J171" s="276"/>
      <c r="K171" s="249"/>
      <c r="O171" s="278"/>
    </row>
    <row r="172" spans="1:15" s="351" customFormat="1" ht="12.75">
      <c r="A172" s="249"/>
      <c r="B172" s="249"/>
      <c r="C172" s="249"/>
      <c r="D172" s="250"/>
      <c r="E172" s="250"/>
      <c r="F172" s="312"/>
      <c r="G172" s="312"/>
      <c r="H172" s="276"/>
      <c r="I172" s="276"/>
      <c r="J172" s="276"/>
      <c r="K172" s="249"/>
      <c r="O172" s="278"/>
    </row>
    <row r="173" spans="1:15" s="351" customFormat="1" ht="12.75">
      <c r="A173" s="249"/>
      <c r="B173" s="249"/>
      <c r="C173" s="249"/>
      <c r="D173" s="250"/>
      <c r="E173" s="250"/>
      <c r="F173" s="312"/>
      <c r="G173" s="312"/>
      <c r="H173" s="276"/>
      <c r="I173" s="276"/>
      <c r="J173" s="276"/>
      <c r="K173" s="249"/>
      <c r="O173" s="278"/>
    </row>
    <row r="174" spans="1:15" s="351" customFormat="1" ht="12.75">
      <c r="A174" s="249"/>
      <c r="B174" s="249"/>
      <c r="C174" s="249"/>
      <c r="D174" s="250"/>
      <c r="E174" s="250"/>
      <c r="F174" s="312"/>
      <c r="G174" s="312"/>
      <c r="H174" s="276"/>
      <c r="I174" s="276"/>
      <c r="J174" s="276"/>
      <c r="K174" s="249"/>
      <c r="O174" s="278"/>
    </row>
    <row r="175" spans="1:15" s="351" customFormat="1" ht="12.75">
      <c r="A175" s="249"/>
      <c r="B175" s="249"/>
      <c r="C175" s="249"/>
      <c r="D175" s="250"/>
      <c r="E175" s="250"/>
      <c r="F175" s="312"/>
      <c r="G175" s="312"/>
      <c r="H175" s="276"/>
      <c r="I175" s="276"/>
      <c r="J175" s="276"/>
      <c r="K175" s="249"/>
      <c r="O175" s="278"/>
    </row>
    <row r="176" spans="1:15" s="351" customFormat="1" ht="12.75">
      <c r="A176" s="249"/>
      <c r="B176" s="249"/>
      <c r="C176" s="249"/>
      <c r="D176" s="250"/>
      <c r="E176" s="250"/>
      <c r="F176" s="312"/>
      <c r="G176" s="312"/>
      <c r="H176" s="276"/>
      <c r="I176" s="276"/>
      <c r="J176" s="276"/>
      <c r="K176" s="249"/>
      <c r="O176" s="278"/>
    </row>
    <row r="177" spans="1:15" s="351" customFormat="1" ht="12.75">
      <c r="A177" s="249"/>
      <c r="B177" s="249"/>
      <c r="C177" s="249"/>
      <c r="D177" s="250"/>
      <c r="E177" s="250"/>
      <c r="F177" s="312"/>
      <c r="G177" s="312"/>
      <c r="H177" s="276"/>
      <c r="I177" s="276"/>
      <c r="J177" s="276"/>
      <c r="K177" s="249"/>
      <c r="O177" s="278"/>
    </row>
    <row r="178" spans="1:15" s="351" customFormat="1" ht="12.75">
      <c r="A178" s="249"/>
      <c r="B178" s="249"/>
      <c r="C178" s="249"/>
      <c r="D178" s="250"/>
      <c r="E178" s="250"/>
      <c r="F178" s="312"/>
      <c r="G178" s="312"/>
      <c r="H178" s="276"/>
      <c r="I178" s="276"/>
      <c r="J178" s="276"/>
      <c r="K178" s="249"/>
      <c r="O178" s="278"/>
    </row>
    <row r="179" spans="1:15" s="351" customFormat="1" ht="12.75">
      <c r="A179" s="249"/>
      <c r="B179" s="249"/>
      <c r="C179" s="249"/>
      <c r="D179" s="250"/>
      <c r="E179" s="250"/>
      <c r="F179" s="312"/>
      <c r="G179" s="312"/>
      <c r="H179" s="276"/>
      <c r="I179" s="276"/>
      <c r="J179" s="276"/>
      <c r="K179" s="249"/>
      <c r="O179" s="278"/>
    </row>
    <row r="180" spans="1:15" s="351" customFormat="1" ht="12.75">
      <c r="A180" s="249"/>
      <c r="B180" s="249"/>
      <c r="C180" s="249"/>
      <c r="D180" s="250"/>
      <c r="E180" s="250"/>
      <c r="F180" s="312"/>
      <c r="G180" s="312"/>
      <c r="H180" s="276"/>
      <c r="I180" s="276"/>
      <c r="J180" s="276"/>
      <c r="K180" s="249"/>
      <c r="O180" s="278"/>
    </row>
    <row r="181" spans="1:15" s="351" customFormat="1" ht="12.75">
      <c r="A181" s="249"/>
      <c r="B181" s="249"/>
      <c r="C181" s="249"/>
      <c r="D181" s="250"/>
      <c r="E181" s="250"/>
      <c r="F181" s="312"/>
      <c r="G181" s="312"/>
      <c r="H181" s="276"/>
      <c r="I181" s="276"/>
      <c r="J181" s="276"/>
      <c r="K181" s="249"/>
      <c r="O181" s="278"/>
    </row>
    <row r="182" spans="1:15" s="351" customFormat="1" ht="12.75">
      <c r="A182" s="249"/>
      <c r="B182" s="249"/>
      <c r="C182" s="249"/>
      <c r="D182" s="250"/>
      <c r="E182" s="250"/>
      <c r="F182" s="312"/>
      <c r="G182" s="312"/>
      <c r="H182" s="276"/>
      <c r="I182" s="276"/>
      <c r="J182" s="276"/>
      <c r="K182" s="249"/>
      <c r="O182" s="278"/>
    </row>
    <row r="183" spans="1:15" s="351" customFormat="1" ht="12.75">
      <c r="A183" s="249"/>
      <c r="B183" s="249"/>
      <c r="C183" s="249"/>
      <c r="D183" s="250"/>
      <c r="E183" s="250"/>
      <c r="F183" s="312"/>
      <c r="G183" s="312"/>
      <c r="H183" s="276"/>
      <c r="I183" s="276"/>
      <c r="J183" s="276"/>
      <c r="K183" s="249"/>
      <c r="O183" s="278"/>
    </row>
    <row r="184" spans="1:15" s="351" customFormat="1" ht="12.75">
      <c r="A184" s="249"/>
      <c r="B184" s="249"/>
      <c r="C184" s="249"/>
      <c r="D184" s="250"/>
      <c r="E184" s="250"/>
      <c r="F184" s="312"/>
      <c r="G184" s="312"/>
      <c r="H184" s="276"/>
      <c r="I184" s="276"/>
      <c r="J184" s="276"/>
      <c r="K184" s="249"/>
      <c r="O184" s="278"/>
    </row>
    <row r="185" spans="1:15" s="351" customFormat="1" ht="12.75">
      <c r="A185" s="249"/>
      <c r="B185" s="249"/>
      <c r="C185" s="249"/>
      <c r="D185" s="250"/>
      <c r="E185" s="250"/>
      <c r="F185" s="312"/>
      <c r="G185" s="312"/>
      <c r="H185" s="276"/>
      <c r="I185" s="276"/>
      <c r="J185" s="276"/>
      <c r="K185" s="249"/>
      <c r="O185" s="278"/>
    </row>
    <row r="186" spans="1:15" s="351" customFormat="1" ht="12.75">
      <c r="A186" s="249"/>
      <c r="B186" s="249"/>
      <c r="C186" s="249"/>
      <c r="D186" s="250"/>
      <c r="E186" s="250"/>
      <c r="F186" s="312"/>
      <c r="G186" s="312"/>
      <c r="H186" s="276"/>
      <c r="I186" s="276"/>
      <c r="J186" s="276"/>
      <c r="K186" s="249"/>
      <c r="O186" s="278"/>
    </row>
    <row r="187" spans="1:15" s="351" customFormat="1" ht="12.75">
      <c r="A187" s="249"/>
      <c r="B187" s="249"/>
      <c r="C187" s="249"/>
      <c r="D187" s="250"/>
      <c r="E187" s="250"/>
      <c r="F187" s="312"/>
      <c r="G187" s="312"/>
      <c r="H187" s="276"/>
      <c r="I187" s="276"/>
      <c r="J187" s="276"/>
      <c r="K187" s="249"/>
      <c r="O187" s="278"/>
    </row>
    <row r="188" spans="1:15" s="351" customFormat="1" ht="12.75">
      <c r="A188" s="249"/>
      <c r="B188" s="249"/>
      <c r="C188" s="249"/>
      <c r="D188" s="250"/>
      <c r="E188" s="250"/>
      <c r="F188" s="312"/>
      <c r="G188" s="312"/>
      <c r="H188" s="276"/>
      <c r="I188" s="276"/>
      <c r="J188" s="276"/>
      <c r="K188" s="249"/>
      <c r="O188" s="278"/>
    </row>
    <row r="189" spans="1:15" s="351" customFormat="1" ht="12.75">
      <c r="A189" s="249"/>
      <c r="B189" s="249"/>
      <c r="C189" s="249"/>
      <c r="D189" s="250"/>
      <c r="E189" s="250"/>
      <c r="F189" s="312"/>
      <c r="G189" s="312"/>
      <c r="H189" s="276"/>
      <c r="I189" s="276"/>
      <c r="J189" s="276"/>
      <c r="K189" s="249"/>
      <c r="O189" s="278"/>
    </row>
    <row r="190" spans="1:15" s="351" customFormat="1" ht="12.75">
      <c r="A190" s="249"/>
      <c r="B190" s="249"/>
      <c r="C190" s="249"/>
      <c r="D190" s="250"/>
      <c r="E190" s="250"/>
      <c r="F190" s="312"/>
      <c r="G190" s="312"/>
      <c r="H190" s="276"/>
      <c r="I190" s="276"/>
      <c r="J190" s="276"/>
      <c r="K190" s="249"/>
      <c r="O190" s="278"/>
    </row>
    <row r="191" spans="1:15" s="351" customFormat="1" ht="12.75">
      <c r="A191" s="249"/>
      <c r="B191" s="249"/>
      <c r="C191" s="249"/>
      <c r="D191" s="250"/>
      <c r="E191" s="250"/>
      <c r="F191" s="312"/>
      <c r="G191" s="312"/>
      <c r="H191" s="276"/>
      <c r="I191" s="276"/>
      <c r="J191" s="276"/>
      <c r="K191" s="249"/>
      <c r="O191" s="278"/>
    </row>
    <row r="192" spans="1:15" s="351" customFormat="1" ht="12.75">
      <c r="A192" s="249"/>
      <c r="B192" s="249"/>
      <c r="C192" s="249"/>
      <c r="D192" s="250"/>
      <c r="E192" s="250"/>
      <c r="F192" s="312"/>
      <c r="G192" s="312"/>
      <c r="H192" s="276"/>
      <c r="I192" s="276"/>
      <c r="J192" s="276"/>
      <c r="K192" s="249"/>
      <c r="O192" s="278"/>
    </row>
    <row r="193" spans="1:15" s="351" customFormat="1" ht="12.75">
      <c r="A193" s="249"/>
      <c r="B193" s="249"/>
      <c r="C193" s="249"/>
      <c r="D193" s="250"/>
      <c r="E193" s="250"/>
      <c r="F193" s="312"/>
      <c r="G193" s="312"/>
      <c r="H193" s="276"/>
      <c r="I193" s="276"/>
      <c r="J193" s="276"/>
      <c r="K193" s="249"/>
      <c r="O193" s="278"/>
    </row>
    <row r="194" spans="1:15" s="351" customFormat="1" ht="12.75">
      <c r="A194" s="249"/>
      <c r="B194" s="249"/>
      <c r="C194" s="249"/>
      <c r="D194" s="250"/>
      <c r="E194" s="250"/>
      <c r="F194" s="312"/>
      <c r="G194" s="312"/>
      <c r="H194" s="276"/>
      <c r="I194" s="276"/>
      <c r="J194" s="276"/>
      <c r="K194" s="249"/>
      <c r="O194" s="278"/>
    </row>
    <row r="195" spans="1:15" s="351" customFormat="1" ht="12.75">
      <c r="A195" s="249"/>
      <c r="B195" s="249"/>
      <c r="C195" s="249"/>
      <c r="D195" s="250"/>
      <c r="E195" s="250"/>
      <c r="F195" s="312"/>
      <c r="G195" s="312"/>
      <c r="H195" s="276"/>
      <c r="I195" s="276"/>
      <c r="J195" s="276"/>
      <c r="K195" s="249"/>
      <c r="O195" s="278"/>
    </row>
    <row r="196" spans="1:15" s="351" customFormat="1" ht="12.75">
      <c r="A196" s="249"/>
      <c r="B196" s="249"/>
      <c r="C196" s="249"/>
      <c r="D196" s="250"/>
      <c r="E196" s="250"/>
      <c r="F196" s="312"/>
      <c r="G196" s="312"/>
      <c r="H196" s="276"/>
      <c r="I196" s="276"/>
      <c r="J196" s="276"/>
      <c r="K196" s="249"/>
      <c r="O196" s="278"/>
    </row>
    <row r="197" spans="1:15" s="351" customFormat="1" ht="12.75">
      <c r="A197" s="249"/>
      <c r="B197" s="249"/>
      <c r="C197" s="249"/>
      <c r="D197" s="250"/>
      <c r="E197" s="250"/>
      <c r="F197" s="312"/>
      <c r="G197" s="312"/>
      <c r="H197" s="276"/>
      <c r="I197" s="276"/>
      <c r="J197" s="276"/>
      <c r="K197" s="249"/>
      <c r="O197" s="278"/>
    </row>
    <row r="198" spans="1:15" s="351" customFormat="1" ht="12.75">
      <c r="A198" s="249"/>
      <c r="B198" s="249"/>
      <c r="C198" s="249"/>
      <c r="D198" s="250"/>
      <c r="E198" s="250"/>
      <c r="F198" s="312"/>
      <c r="G198" s="312"/>
      <c r="H198" s="276"/>
      <c r="I198" s="276"/>
      <c r="J198" s="276"/>
      <c r="K198" s="249"/>
      <c r="O198" s="278"/>
    </row>
    <row r="199" spans="1:15" s="351" customFormat="1" ht="12.75">
      <c r="A199" s="249"/>
      <c r="B199" s="249"/>
      <c r="C199" s="249"/>
      <c r="D199" s="250"/>
      <c r="E199" s="250"/>
      <c r="F199" s="312"/>
      <c r="G199" s="312"/>
      <c r="H199" s="276"/>
      <c r="I199" s="276"/>
      <c r="J199" s="276"/>
      <c r="K199" s="249"/>
      <c r="O199" s="278"/>
    </row>
    <row r="200" spans="1:15" s="351" customFormat="1" ht="12.75">
      <c r="A200" s="249"/>
      <c r="B200" s="249"/>
      <c r="C200" s="249"/>
      <c r="D200" s="250"/>
      <c r="E200" s="250"/>
      <c r="F200" s="312"/>
      <c r="G200" s="312"/>
      <c r="H200" s="276"/>
      <c r="I200" s="276"/>
      <c r="J200" s="276"/>
      <c r="K200" s="249"/>
      <c r="O200" s="278"/>
    </row>
    <row r="201" spans="1:15" s="351" customFormat="1" ht="12.75">
      <c r="A201" s="249"/>
      <c r="B201" s="249"/>
      <c r="C201" s="249"/>
      <c r="D201" s="250"/>
      <c r="E201" s="250"/>
      <c r="F201" s="312"/>
      <c r="G201" s="312"/>
      <c r="H201" s="276"/>
      <c r="I201" s="276"/>
      <c r="J201" s="276"/>
      <c r="K201" s="249"/>
      <c r="O201" s="278"/>
    </row>
    <row r="202" spans="1:15" s="351" customFormat="1" ht="12.75">
      <c r="A202" s="249"/>
      <c r="B202" s="249"/>
      <c r="C202" s="249"/>
      <c r="D202" s="250"/>
      <c r="E202" s="250"/>
      <c r="F202" s="312"/>
      <c r="G202" s="312"/>
      <c r="H202" s="276"/>
      <c r="I202" s="276"/>
      <c r="J202" s="276"/>
      <c r="K202" s="249"/>
      <c r="O202" s="278"/>
    </row>
    <row r="203" spans="1:15" s="351" customFormat="1" ht="12.75">
      <c r="A203" s="249"/>
      <c r="B203" s="249"/>
      <c r="C203" s="249"/>
      <c r="D203" s="250"/>
      <c r="E203" s="250"/>
      <c r="F203" s="312"/>
      <c r="G203" s="312"/>
      <c r="H203" s="276"/>
      <c r="I203" s="276"/>
      <c r="J203" s="276"/>
      <c r="K203" s="249"/>
      <c r="O203" s="278"/>
    </row>
    <row r="204" spans="1:15" s="351" customFormat="1" ht="12.75">
      <c r="A204" s="249"/>
      <c r="B204" s="249"/>
      <c r="C204" s="249"/>
      <c r="D204" s="250"/>
      <c r="E204" s="250"/>
      <c r="F204" s="312"/>
      <c r="G204" s="312"/>
      <c r="H204" s="276"/>
      <c r="I204" s="276"/>
      <c r="J204" s="276"/>
      <c r="K204" s="249"/>
      <c r="O204" s="278"/>
    </row>
    <row r="205" spans="1:15" s="351" customFormat="1" ht="12.75">
      <c r="A205" s="249"/>
      <c r="B205" s="249"/>
      <c r="C205" s="249"/>
      <c r="D205" s="250"/>
      <c r="E205" s="250"/>
      <c r="F205" s="312"/>
      <c r="G205" s="312"/>
      <c r="H205" s="276"/>
      <c r="I205" s="276"/>
      <c r="J205" s="276"/>
      <c r="K205" s="249"/>
      <c r="O205" s="278"/>
    </row>
    <row r="206" spans="1:15" s="351" customFormat="1" ht="12.75">
      <c r="A206" s="249"/>
      <c r="B206" s="249"/>
      <c r="C206" s="249"/>
      <c r="D206" s="250"/>
      <c r="E206" s="250"/>
      <c r="F206" s="312"/>
      <c r="G206" s="312"/>
      <c r="H206" s="276"/>
      <c r="I206" s="276"/>
      <c r="J206" s="276"/>
      <c r="K206" s="249"/>
      <c r="O206" s="278"/>
    </row>
    <row r="207" spans="1:15" s="351" customFormat="1" ht="12.75">
      <c r="A207" s="249"/>
      <c r="B207" s="249"/>
      <c r="C207" s="249"/>
      <c r="D207" s="250"/>
      <c r="E207" s="250"/>
      <c r="F207" s="312"/>
      <c r="G207" s="312"/>
      <c r="H207" s="276"/>
      <c r="I207" s="276"/>
      <c r="J207" s="276"/>
      <c r="K207" s="249"/>
      <c r="O207" s="278"/>
    </row>
    <row r="208" spans="1:15" s="351" customFormat="1" ht="12.75">
      <c r="A208" s="249"/>
      <c r="B208" s="249"/>
      <c r="C208" s="249"/>
      <c r="D208" s="250"/>
      <c r="E208" s="250"/>
      <c r="F208" s="312"/>
      <c r="G208" s="312"/>
      <c r="H208" s="276"/>
      <c r="I208" s="276"/>
      <c r="J208" s="276"/>
      <c r="K208" s="249"/>
      <c r="O208" s="278"/>
    </row>
    <row r="209" spans="1:15" s="351" customFormat="1" ht="12.75">
      <c r="A209" s="249"/>
      <c r="B209" s="249"/>
      <c r="C209" s="249"/>
      <c r="D209" s="250"/>
      <c r="E209" s="250"/>
      <c r="F209" s="312"/>
      <c r="G209" s="312"/>
      <c r="H209" s="276"/>
      <c r="I209" s="276"/>
      <c r="J209" s="276"/>
      <c r="K209" s="249"/>
      <c r="O209" s="278"/>
    </row>
    <row r="210" spans="1:15" s="351" customFormat="1" ht="12.75">
      <c r="A210" s="249"/>
      <c r="B210" s="249"/>
      <c r="C210" s="249"/>
      <c r="D210" s="250"/>
      <c r="E210" s="250"/>
      <c r="F210" s="312"/>
      <c r="G210" s="312"/>
      <c r="H210" s="276"/>
      <c r="I210" s="276"/>
      <c r="J210" s="276"/>
      <c r="K210" s="249"/>
      <c r="O210" s="278"/>
    </row>
    <row r="211" spans="1:15" s="351" customFormat="1" ht="12.75">
      <c r="A211" s="249"/>
      <c r="B211" s="249"/>
      <c r="C211" s="249"/>
      <c r="D211" s="250"/>
      <c r="E211" s="250"/>
      <c r="F211" s="312"/>
      <c r="G211" s="312"/>
      <c r="H211" s="276"/>
      <c r="I211" s="276"/>
      <c r="J211" s="276"/>
      <c r="K211" s="249"/>
      <c r="O211" s="278"/>
    </row>
    <row r="212" spans="1:15" s="351" customFormat="1" ht="12.75">
      <c r="A212" s="249"/>
      <c r="B212" s="249"/>
      <c r="C212" s="249"/>
      <c r="D212" s="250"/>
      <c r="E212" s="250"/>
      <c r="F212" s="312"/>
      <c r="G212" s="312"/>
      <c r="H212" s="276"/>
      <c r="I212" s="276"/>
      <c r="J212" s="276"/>
      <c r="K212" s="249"/>
      <c r="O212" s="278"/>
    </row>
    <row r="213" spans="1:15" s="351" customFormat="1" ht="12.75">
      <c r="A213" s="249"/>
      <c r="B213" s="249"/>
      <c r="C213" s="249"/>
      <c r="D213" s="250"/>
      <c r="E213" s="250"/>
      <c r="F213" s="312"/>
      <c r="G213" s="312"/>
      <c r="H213" s="276"/>
      <c r="I213" s="276"/>
      <c r="J213" s="276"/>
      <c r="K213" s="249"/>
      <c r="O213" s="278"/>
    </row>
    <row r="214" spans="1:15" s="351" customFormat="1" ht="12.75">
      <c r="A214" s="249"/>
      <c r="B214" s="249"/>
      <c r="C214" s="249"/>
      <c r="D214" s="250"/>
      <c r="E214" s="250"/>
      <c r="F214" s="312"/>
      <c r="G214" s="312"/>
      <c r="H214" s="276"/>
      <c r="I214" s="276"/>
      <c r="J214" s="276"/>
      <c r="K214" s="249"/>
      <c r="O214" s="278"/>
    </row>
    <row r="215" spans="1:15" s="351" customFormat="1" ht="12.75">
      <c r="A215" s="249"/>
      <c r="B215" s="249"/>
      <c r="C215" s="249"/>
      <c r="D215" s="250"/>
      <c r="E215" s="250"/>
      <c r="F215" s="312"/>
      <c r="G215" s="312"/>
      <c r="H215" s="276"/>
      <c r="I215" s="276"/>
      <c r="J215" s="276"/>
      <c r="K215" s="249"/>
      <c r="O215" s="278"/>
    </row>
    <row r="216" spans="1:15" s="351" customFormat="1" ht="12.75">
      <c r="A216" s="249"/>
      <c r="B216" s="249"/>
      <c r="C216" s="249"/>
      <c r="D216" s="250"/>
      <c r="E216" s="250"/>
      <c r="F216" s="312"/>
      <c r="G216" s="312"/>
      <c r="H216" s="276"/>
      <c r="I216" s="276"/>
      <c r="J216" s="276"/>
      <c r="K216" s="249"/>
      <c r="O216" s="278"/>
    </row>
    <row r="217" spans="1:15" s="351" customFormat="1" ht="12.75">
      <c r="A217" s="249"/>
      <c r="B217" s="249"/>
      <c r="C217" s="249"/>
      <c r="D217" s="250"/>
      <c r="E217" s="250"/>
      <c r="F217" s="312"/>
      <c r="G217" s="312"/>
      <c r="H217" s="276"/>
      <c r="I217" s="276"/>
      <c r="J217" s="276"/>
      <c r="K217" s="249"/>
      <c r="O217" s="278"/>
    </row>
    <row r="218" spans="1:15" s="351" customFormat="1" ht="12.75">
      <c r="A218" s="249"/>
      <c r="B218" s="249"/>
      <c r="C218" s="249"/>
      <c r="D218" s="250"/>
      <c r="E218" s="250"/>
      <c r="F218" s="312"/>
      <c r="G218" s="312"/>
      <c r="H218" s="276"/>
      <c r="I218" s="276"/>
      <c r="J218" s="276"/>
      <c r="K218" s="249"/>
      <c r="O218" s="278"/>
    </row>
    <row r="219" spans="1:15" s="351" customFormat="1" ht="12.75">
      <c r="A219" s="249"/>
      <c r="B219" s="249"/>
      <c r="C219" s="249"/>
      <c r="D219" s="250"/>
      <c r="E219" s="250"/>
      <c r="F219" s="312"/>
      <c r="G219" s="312"/>
      <c r="H219" s="276"/>
      <c r="I219" s="276"/>
      <c r="J219" s="276"/>
      <c r="K219" s="249"/>
      <c r="O219" s="278"/>
    </row>
    <row r="220" spans="1:15" s="351" customFormat="1" ht="12.75">
      <c r="A220" s="249"/>
      <c r="B220" s="249"/>
      <c r="C220" s="249"/>
      <c r="D220" s="250"/>
      <c r="E220" s="250"/>
      <c r="F220" s="312"/>
      <c r="G220" s="312"/>
      <c r="H220" s="276"/>
      <c r="I220" s="276"/>
      <c r="J220" s="276"/>
      <c r="K220" s="249"/>
      <c r="O220" s="278"/>
    </row>
    <row r="221" spans="1:15" s="351" customFormat="1" ht="12.75">
      <c r="A221" s="249"/>
      <c r="B221" s="249"/>
      <c r="C221" s="249"/>
      <c r="D221" s="250"/>
      <c r="E221" s="250"/>
      <c r="F221" s="312"/>
      <c r="G221" s="312"/>
      <c r="H221" s="276"/>
      <c r="I221" s="276"/>
      <c r="J221" s="276"/>
      <c r="K221" s="249"/>
      <c r="O221" s="278"/>
    </row>
    <row r="222" spans="1:15" s="351" customFormat="1" ht="12.75">
      <c r="A222" s="249"/>
      <c r="B222" s="249"/>
      <c r="C222" s="249"/>
      <c r="D222" s="250"/>
      <c r="E222" s="250"/>
      <c r="F222" s="312"/>
      <c r="G222" s="312"/>
      <c r="H222" s="276"/>
      <c r="I222" s="276"/>
      <c r="J222" s="276"/>
      <c r="K222" s="249"/>
      <c r="O222" s="278"/>
    </row>
    <row r="223" spans="1:15" s="351" customFormat="1" ht="12.75">
      <c r="A223" s="249"/>
      <c r="B223" s="249"/>
      <c r="C223" s="249"/>
      <c r="D223" s="250"/>
      <c r="E223" s="250"/>
      <c r="F223" s="312"/>
      <c r="G223" s="312"/>
      <c r="H223" s="276"/>
      <c r="I223" s="276"/>
      <c r="J223" s="276"/>
      <c r="K223" s="249"/>
      <c r="O223" s="278"/>
    </row>
    <row r="224" spans="1:15" s="351" customFormat="1" ht="12.75">
      <c r="A224" s="249"/>
      <c r="B224" s="249"/>
      <c r="C224" s="249"/>
      <c r="D224" s="250"/>
      <c r="E224" s="250"/>
      <c r="F224" s="312"/>
      <c r="G224" s="312"/>
      <c r="H224" s="276"/>
      <c r="I224" s="276"/>
      <c r="J224" s="276"/>
      <c r="K224" s="249"/>
      <c r="O224" s="278"/>
    </row>
    <row r="225" spans="1:15" s="351" customFormat="1" ht="12.75">
      <c r="A225" s="249"/>
      <c r="B225" s="249"/>
      <c r="C225" s="249"/>
      <c r="D225" s="250"/>
      <c r="E225" s="250"/>
      <c r="F225" s="312"/>
      <c r="G225" s="312"/>
      <c r="H225" s="276"/>
      <c r="I225" s="276"/>
      <c r="J225" s="276"/>
      <c r="K225" s="249"/>
      <c r="O225" s="278"/>
    </row>
    <row r="226" spans="1:15" s="351" customFormat="1" ht="12.75">
      <c r="A226" s="249"/>
      <c r="B226" s="249"/>
      <c r="C226" s="249"/>
      <c r="D226" s="250"/>
      <c r="E226" s="250"/>
      <c r="F226" s="312"/>
      <c r="G226" s="312"/>
      <c r="H226" s="276"/>
      <c r="I226" s="276"/>
      <c r="J226" s="276"/>
      <c r="K226" s="249"/>
      <c r="O226" s="278"/>
    </row>
    <row r="227" spans="1:15" s="351" customFormat="1" ht="12.75">
      <c r="A227" s="249"/>
      <c r="B227" s="249"/>
      <c r="C227" s="249"/>
      <c r="D227" s="250"/>
      <c r="E227" s="250"/>
      <c r="F227" s="312"/>
      <c r="G227" s="312"/>
      <c r="H227" s="276"/>
      <c r="I227" s="276"/>
      <c r="J227" s="276"/>
      <c r="K227" s="249"/>
      <c r="O227" s="278"/>
    </row>
    <row r="228" spans="1:15" s="351" customFormat="1" ht="12.75">
      <c r="A228" s="249"/>
      <c r="B228" s="249"/>
      <c r="C228" s="249"/>
      <c r="D228" s="250"/>
      <c r="E228" s="250"/>
      <c r="F228" s="312"/>
      <c r="G228" s="312"/>
      <c r="H228" s="276"/>
      <c r="I228" s="276"/>
      <c r="J228" s="276"/>
      <c r="K228" s="249"/>
      <c r="O228" s="278"/>
    </row>
    <row r="229" spans="1:15" s="351" customFormat="1" ht="12.75">
      <c r="A229" s="249"/>
      <c r="B229" s="249"/>
      <c r="C229" s="249"/>
      <c r="D229" s="250"/>
      <c r="E229" s="250"/>
      <c r="F229" s="312"/>
      <c r="G229" s="312"/>
      <c r="H229" s="276"/>
      <c r="I229" s="276"/>
      <c r="J229" s="276"/>
      <c r="K229" s="249"/>
      <c r="O229" s="278"/>
    </row>
    <row r="230" spans="1:15" s="351" customFormat="1" ht="12.75">
      <c r="A230" s="249"/>
      <c r="B230" s="249"/>
      <c r="C230" s="249"/>
      <c r="D230" s="250"/>
      <c r="E230" s="250"/>
      <c r="F230" s="312"/>
      <c r="G230" s="312"/>
      <c r="H230" s="276"/>
      <c r="I230" s="276"/>
      <c r="J230" s="276"/>
      <c r="K230" s="249"/>
      <c r="O230" s="278"/>
    </row>
    <row r="231" spans="1:15" s="351" customFormat="1" ht="12.75">
      <c r="A231" s="249"/>
      <c r="B231" s="249"/>
      <c r="C231" s="249"/>
      <c r="D231" s="250"/>
      <c r="E231" s="250"/>
      <c r="F231" s="312"/>
      <c r="G231" s="312"/>
      <c r="H231" s="276"/>
      <c r="I231" s="276"/>
      <c r="J231" s="276"/>
      <c r="K231" s="249"/>
      <c r="O231" s="278"/>
    </row>
    <row r="232" spans="1:15" s="351" customFormat="1" ht="12.75">
      <c r="A232" s="249"/>
      <c r="B232" s="249"/>
      <c r="C232" s="249"/>
      <c r="D232" s="250"/>
      <c r="E232" s="250"/>
      <c r="F232" s="312"/>
      <c r="G232" s="312"/>
      <c r="H232" s="276"/>
      <c r="I232" s="276"/>
      <c r="J232" s="276"/>
      <c r="K232" s="249"/>
      <c r="O232" s="278"/>
    </row>
    <row r="233" spans="1:15" s="351" customFormat="1" ht="12.75">
      <c r="A233" s="249"/>
      <c r="B233" s="249"/>
      <c r="C233" s="249"/>
      <c r="D233" s="250"/>
      <c r="E233" s="250"/>
      <c r="F233" s="312"/>
      <c r="G233" s="312"/>
      <c r="H233" s="276"/>
      <c r="I233" s="276"/>
      <c r="J233" s="276"/>
      <c r="K233" s="249"/>
      <c r="O233" s="278"/>
    </row>
    <row r="234" spans="1:15" s="351" customFormat="1" ht="12.75">
      <c r="A234" s="249"/>
      <c r="B234" s="249"/>
      <c r="C234" s="249"/>
      <c r="D234" s="250"/>
      <c r="E234" s="250"/>
      <c r="F234" s="312"/>
      <c r="G234" s="312"/>
      <c r="H234" s="276"/>
      <c r="I234" s="276"/>
      <c r="J234" s="276"/>
      <c r="K234" s="249"/>
      <c r="O234" s="278"/>
    </row>
    <row r="235" spans="1:15" s="351" customFormat="1" ht="12.75">
      <c r="A235" s="249"/>
      <c r="B235" s="249"/>
      <c r="C235" s="249"/>
      <c r="D235" s="250"/>
      <c r="E235" s="250"/>
      <c r="F235" s="312"/>
      <c r="G235" s="312"/>
      <c r="H235" s="276"/>
      <c r="I235" s="276"/>
      <c r="J235" s="276"/>
      <c r="K235" s="249"/>
      <c r="O235" s="278"/>
    </row>
    <row r="236" spans="1:15" s="351" customFormat="1" ht="12.75">
      <c r="A236" s="249"/>
      <c r="B236" s="249"/>
      <c r="C236" s="249"/>
      <c r="D236" s="250"/>
      <c r="E236" s="250"/>
      <c r="F236" s="312"/>
      <c r="G236" s="312"/>
      <c r="H236" s="276"/>
      <c r="I236" s="276"/>
      <c r="J236" s="276"/>
      <c r="K236" s="249"/>
      <c r="O236" s="278"/>
    </row>
    <row r="237" spans="1:15" s="351" customFormat="1" ht="12.75">
      <c r="A237" s="249"/>
      <c r="B237" s="249"/>
      <c r="C237" s="249"/>
      <c r="D237" s="250"/>
      <c r="E237" s="250"/>
      <c r="F237" s="312"/>
      <c r="G237" s="312"/>
      <c r="H237" s="276"/>
      <c r="I237" s="276"/>
      <c r="J237" s="276"/>
      <c r="K237" s="249"/>
      <c r="O237" s="278"/>
    </row>
    <row r="238" spans="1:15" s="351" customFormat="1" ht="12.75">
      <c r="A238" s="249"/>
      <c r="B238" s="249"/>
      <c r="C238" s="249"/>
      <c r="D238" s="250"/>
      <c r="E238" s="250"/>
      <c r="F238" s="312"/>
      <c r="G238" s="312"/>
      <c r="H238" s="276"/>
      <c r="I238" s="276"/>
      <c r="J238" s="276"/>
      <c r="K238" s="249"/>
      <c r="O238" s="278"/>
    </row>
    <row r="239" spans="1:15" s="351" customFormat="1" ht="12.75">
      <c r="A239" s="249"/>
      <c r="B239" s="249"/>
      <c r="C239" s="249"/>
      <c r="D239" s="250"/>
      <c r="E239" s="250"/>
      <c r="F239" s="312"/>
      <c r="G239" s="312"/>
      <c r="H239" s="276"/>
      <c r="I239" s="276"/>
      <c r="J239" s="276"/>
      <c r="K239" s="249"/>
      <c r="O239" s="278"/>
    </row>
    <row r="240" spans="1:15" s="351" customFormat="1" ht="12.75">
      <c r="A240" s="249"/>
      <c r="B240" s="249"/>
      <c r="C240" s="249"/>
      <c r="D240" s="250"/>
      <c r="E240" s="250"/>
      <c r="F240" s="312"/>
      <c r="G240" s="312"/>
      <c r="H240" s="276"/>
      <c r="I240" s="276"/>
      <c r="J240" s="276"/>
      <c r="K240" s="249"/>
      <c r="O240" s="278"/>
    </row>
    <row r="241" spans="1:15" s="351" customFormat="1" ht="12.75">
      <c r="A241" s="249"/>
      <c r="B241" s="249"/>
      <c r="C241" s="249"/>
      <c r="D241" s="250"/>
      <c r="E241" s="250"/>
      <c r="F241" s="312"/>
      <c r="G241" s="312"/>
      <c r="H241" s="276"/>
      <c r="I241" s="276"/>
      <c r="J241" s="276"/>
      <c r="K241" s="249"/>
      <c r="O241" s="278"/>
    </row>
    <row r="242" spans="1:15" s="351" customFormat="1" ht="12.75">
      <c r="A242" s="249"/>
      <c r="B242" s="249"/>
      <c r="C242" s="249"/>
      <c r="D242" s="250"/>
      <c r="E242" s="250"/>
      <c r="F242" s="312"/>
      <c r="G242" s="312"/>
      <c r="H242" s="276"/>
      <c r="I242" s="276"/>
      <c r="J242" s="276"/>
      <c r="K242" s="249"/>
      <c r="O242" s="278"/>
    </row>
    <row r="243" spans="1:15" s="351" customFormat="1" ht="12.75">
      <c r="A243" s="249"/>
      <c r="B243" s="249"/>
      <c r="C243" s="249"/>
      <c r="D243" s="250"/>
      <c r="E243" s="250"/>
      <c r="F243" s="312"/>
      <c r="G243" s="312"/>
      <c r="H243" s="276"/>
      <c r="I243" s="276"/>
      <c r="J243" s="276"/>
      <c r="K243" s="249"/>
      <c r="O243" s="278"/>
    </row>
    <row r="244" spans="1:15" s="351" customFormat="1" ht="12.75">
      <c r="A244" s="249"/>
      <c r="B244" s="249"/>
      <c r="C244" s="249"/>
      <c r="D244" s="250"/>
      <c r="E244" s="250"/>
      <c r="F244" s="312"/>
      <c r="G244" s="312"/>
      <c r="H244" s="276"/>
      <c r="I244" s="276"/>
      <c r="J244" s="276"/>
      <c r="K244" s="249"/>
      <c r="O244" s="278"/>
    </row>
    <row r="245" spans="1:15" s="351" customFormat="1" ht="12.75">
      <c r="A245" s="249"/>
      <c r="B245" s="249"/>
      <c r="C245" s="249"/>
      <c r="D245" s="250"/>
      <c r="E245" s="250"/>
      <c r="F245" s="312"/>
      <c r="G245" s="312"/>
      <c r="H245" s="276"/>
      <c r="I245" s="276"/>
      <c r="J245" s="276"/>
      <c r="K245" s="249"/>
      <c r="O245" s="278"/>
    </row>
    <row r="246" spans="1:15" s="351" customFormat="1" ht="12.75">
      <c r="A246" s="249"/>
      <c r="B246" s="249"/>
      <c r="C246" s="249"/>
      <c r="D246" s="250"/>
      <c r="E246" s="250"/>
      <c r="F246" s="312"/>
      <c r="G246" s="312"/>
      <c r="H246" s="276"/>
      <c r="I246" s="276"/>
      <c r="J246" s="276"/>
      <c r="K246" s="249"/>
      <c r="O246" s="278"/>
    </row>
    <row r="247" spans="1:15" s="351" customFormat="1" ht="12.75">
      <c r="A247" s="249"/>
      <c r="B247" s="249"/>
      <c r="C247" s="249"/>
      <c r="D247" s="250"/>
      <c r="E247" s="250"/>
      <c r="F247" s="312"/>
      <c r="G247" s="312"/>
      <c r="H247" s="276"/>
      <c r="I247" s="276"/>
      <c r="J247" s="276"/>
      <c r="K247" s="249"/>
      <c r="O247" s="278"/>
    </row>
    <row r="248" spans="1:15" s="351" customFormat="1" ht="12.75">
      <c r="A248" s="249"/>
      <c r="B248" s="249"/>
      <c r="C248" s="249"/>
      <c r="D248" s="250"/>
      <c r="E248" s="250"/>
      <c r="F248" s="312"/>
      <c r="G248" s="312"/>
      <c r="H248" s="276"/>
      <c r="I248" s="276"/>
      <c r="J248" s="276"/>
      <c r="K248" s="249"/>
      <c r="O248" s="278"/>
    </row>
    <row r="249" spans="1:15" s="351" customFormat="1" ht="12.75">
      <c r="A249" s="249"/>
      <c r="B249" s="249"/>
      <c r="C249" s="249"/>
      <c r="D249" s="250"/>
      <c r="E249" s="250"/>
      <c r="F249" s="312"/>
      <c r="G249" s="312"/>
      <c r="H249" s="276"/>
      <c r="I249" s="276"/>
      <c r="J249" s="276"/>
      <c r="K249" s="249"/>
      <c r="O249" s="278"/>
    </row>
    <row r="250" spans="1:15" s="351" customFormat="1" ht="12.75">
      <c r="A250" s="249"/>
      <c r="B250" s="249"/>
      <c r="C250" s="249"/>
      <c r="D250" s="250"/>
      <c r="E250" s="250"/>
      <c r="F250" s="312"/>
      <c r="G250" s="312"/>
      <c r="H250" s="276"/>
      <c r="I250" s="276"/>
      <c r="J250" s="276"/>
      <c r="K250" s="249"/>
      <c r="O250" s="278"/>
    </row>
    <row r="251" spans="1:15" s="351" customFormat="1" ht="12.75">
      <c r="A251" s="249"/>
      <c r="B251" s="249"/>
      <c r="C251" s="249"/>
      <c r="D251" s="250"/>
      <c r="E251" s="250"/>
      <c r="F251" s="312"/>
      <c r="G251" s="312"/>
      <c r="H251" s="276"/>
      <c r="I251" s="276"/>
      <c r="J251" s="276"/>
      <c r="K251" s="249"/>
      <c r="O251" s="278"/>
    </row>
    <row r="252" spans="1:15" s="351" customFormat="1" ht="12.75">
      <c r="A252" s="249"/>
      <c r="B252" s="249"/>
      <c r="C252" s="249"/>
      <c r="D252" s="250"/>
      <c r="E252" s="250"/>
      <c r="F252" s="312"/>
      <c r="G252" s="312"/>
      <c r="H252" s="276"/>
      <c r="I252" s="276"/>
      <c r="J252" s="276"/>
      <c r="K252" s="249"/>
      <c r="O252" s="278"/>
    </row>
    <row r="253" spans="1:15" s="351" customFormat="1" ht="12.75">
      <c r="A253" s="249"/>
      <c r="B253" s="249"/>
      <c r="C253" s="249"/>
      <c r="D253" s="250"/>
      <c r="E253" s="250"/>
      <c r="F253" s="312"/>
      <c r="G253" s="312"/>
      <c r="H253" s="276"/>
      <c r="I253" s="276"/>
      <c r="J253" s="276"/>
      <c r="K253" s="249"/>
      <c r="O253" s="278"/>
    </row>
    <row r="254" spans="1:15" s="351" customFormat="1" ht="12.75">
      <c r="A254" s="249"/>
      <c r="B254" s="249"/>
      <c r="C254" s="249"/>
      <c r="D254" s="250"/>
      <c r="E254" s="250"/>
      <c r="F254" s="312"/>
      <c r="G254" s="312"/>
      <c r="H254" s="276"/>
      <c r="I254" s="276"/>
      <c r="J254" s="276"/>
      <c r="K254" s="249"/>
      <c r="O254" s="278"/>
    </row>
    <row r="255" spans="1:15" s="351" customFormat="1" ht="12.75">
      <c r="A255" s="249"/>
      <c r="B255" s="249"/>
      <c r="C255" s="249"/>
      <c r="D255" s="250"/>
      <c r="E255" s="250"/>
      <c r="F255" s="312"/>
      <c r="G255" s="312"/>
      <c r="H255" s="276"/>
      <c r="I255" s="276"/>
      <c r="J255" s="276"/>
      <c r="K255" s="249"/>
      <c r="O255" s="278"/>
    </row>
    <row r="256" spans="1:15" s="351" customFormat="1" ht="12.75">
      <c r="A256" s="249"/>
      <c r="B256" s="249"/>
      <c r="C256" s="249"/>
      <c r="D256" s="250"/>
      <c r="E256" s="250"/>
      <c r="F256" s="312"/>
      <c r="G256" s="312"/>
      <c r="H256" s="276"/>
      <c r="I256" s="276"/>
      <c r="J256" s="276"/>
      <c r="K256" s="249"/>
      <c r="O256" s="278"/>
    </row>
    <row r="257" spans="1:15" s="351" customFormat="1" ht="12.75">
      <c r="A257" s="249"/>
      <c r="B257" s="249"/>
      <c r="C257" s="249"/>
      <c r="D257" s="250"/>
      <c r="E257" s="250"/>
      <c r="F257" s="312"/>
      <c r="G257" s="312"/>
      <c r="H257" s="276"/>
      <c r="I257" s="276"/>
      <c r="J257" s="276"/>
      <c r="K257" s="249"/>
      <c r="O257" s="278"/>
    </row>
    <row r="258" spans="1:15" s="351" customFormat="1" ht="12.75">
      <c r="A258" s="249"/>
      <c r="B258" s="249"/>
      <c r="C258" s="249"/>
      <c r="D258" s="250"/>
      <c r="E258" s="250"/>
      <c r="F258" s="312"/>
      <c r="G258" s="312"/>
      <c r="H258" s="276"/>
      <c r="I258" s="276"/>
      <c r="J258" s="276"/>
      <c r="K258" s="249"/>
      <c r="O258" s="278"/>
    </row>
    <row r="259" spans="1:15" s="351" customFormat="1" ht="12.75">
      <c r="A259" s="249"/>
      <c r="B259" s="249"/>
      <c r="C259" s="249"/>
      <c r="D259" s="250"/>
      <c r="E259" s="250"/>
      <c r="F259" s="312"/>
      <c r="G259" s="312"/>
      <c r="H259" s="276"/>
      <c r="I259" s="276"/>
      <c r="J259" s="276"/>
      <c r="K259" s="249"/>
      <c r="O259" s="278"/>
    </row>
    <row r="260" spans="1:15" s="351" customFormat="1" ht="12.75">
      <c r="A260" s="249"/>
      <c r="B260" s="249"/>
      <c r="C260" s="249"/>
      <c r="D260" s="250"/>
      <c r="E260" s="250"/>
      <c r="F260" s="312"/>
      <c r="G260" s="312"/>
      <c r="H260" s="276"/>
      <c r="I260" s="276"/>
      <c r="J260" s="276"/>
      <c r="K260" s="249"/>
      <c r="O260" s="278"/>
    </row>
    <row r="261" spans="1:15" s="351" customFormat="1" ht="12.75">
      <c r="A261" s="249"/>
      <c r="B261" s="249"/>
      <c r="C261" s="249"/>
      <c r="D261" s="250"/>
      <c r="E261" s="250"/>
      <c r="F261" s="312"/>
      <c r="G261" s="312"/>
      <c r="H261" s="276"/>
      <c r="I261" s="276"/>
      <c r="J261" s="276"/>
      <c r="K261" s="249"/>
      <c r="O261" s="278"/>
    </row>
    <row r="262" spans="1:15" s="351" customFormat="1" ht="12.75">
      <c r="A262" s="249"/>
      <c r="B262" s="249"/>
      <c r="C262" s="249"/>
      <c r="D262" s="250"/>
      <c r="E262" s="250"/>
      <c r="F262" s="312"/>
      <c r="G262" s="312"/>
      <c r="H262" s="276"/>
      <c r="I262" s="276"/>
      <c r="J262" s="276"/>
      <c r="K262" s="249"/>
      <c r="O262" s="278"/>
    </row>
    <row r="263" spans="1:15" s="351" customFormat="1" ht="12.75">
      <c r="A263" s="249"/>
      <c r="B263" s="249"/>
      <c r="C263" s="249"/>
      <c r="D263" s="250"/>
      <c r="E263" s="250"/>
      <c r="F263" s="312"/>
      <c r="G263" s="312"/>
      <c r="H263" s="276"/>
      <c r="I263" s="276"/>
      <c r="J263" s="276"/>
      <c r="K263" s="249"/>
      <c r="O263" s="278"/>
    </row>
    <row r="264" spans="1:15" s="351" customFormat="1" ht="12.75">
      <c r="A264" s="249"/>
      <c r="B264" s="249"/>
      <c r="C264" s="249"/>
      <c r="D264" s="250"/>
      <c r="E264" s="250"/>
      <c r="F264" s="312"/>
      <c r="G264" s="312"/>
      <c r="H264" s="276"/>
      <c r="I264" s="276"/>
      <c r="J264" s="276"/>
      <c r="K264" s="249"/>
      <c r="O264" s="278"/>
    </row>
    <row r="265" spans="1:15" s="351" customFormat="1" ht="12.75">
      <c r="A265" s="249"/>
      <c r="B265" s="249"/>
      <c r="C265" s="249"/>
      <c r="D265" s="250"/>
      <c r="E265" s="250"/>
      <c r="F265" s="312"/>
      <c r="G265" s="312"/>
      <c r="H265" s="276"/>
      <c r="I265" s="276"/>
      <c r="J265" s="276"/>
      <c r="K265" s="249"/>
      <c r="O265" s="278"/>
    </row>
    <row r="266" spans="1:15" s="351" customFormat="1" ht="12.75">
      <c r="A266" s="249"/>
      <c r="B266" s="249"/>
      <c r="C266" s="249"/>
      <c r="D266" s="250"/>
      <c r="E266" s="250"/>
      <c r="F266" s="312"/>
      <c r="G266" s="312"/>
      <c r="H266" s="276"/>
      <c r="I266" s="276"/>
      <c r="J266" s="276"/>
      <c r="K266" s="249"/>
      <c r="O266" s="278"/>
    </row>
    <row r="267" spans="1:15" s="351" customFormat="1" ht="12.75">
      <c r="A267" s="249"/>
      <c r="B267" s="249"/>
      <c r="C267" s="249"/>
      <c r="D267" s="250"/>
      <c r="E267" s="250"/>
      <c r="F267" s="312"/>
      <c r="G267" s="312"/>
      <c r="H267" s="276"/>
      <c r="I267" s="276"/>
      <c r="J267" s="276"/>
      <c r="K267" s="249"/>
      <c r="O267" s="278"/>
    </row>
    <row r="268" spans="1:15" s="351" customFormat="1" ht="12.75">
      <c r="A268" s="249"/>
      <c r="B268" s="249"/>
      <c r="C268" s="249"/>
      <c r="D268" s="250"/>
      <c r="E268" s="250"/>
      <c r="F268" s="312"/>
      <c r="G268" s="312"/>
      <c r="H268" s="276"/>
      <c r="I268" s="276"/>
      <c r="J268" s="276"/>
      <c r="K268" s="249"/>
      <c r="O268" s="278"/>
    </row>
    <row r="269" spans="1:15" s="351" customFormat="1" ht="12.75">
      <c r="A269" s="249"/>
      <c r="B269" s="249"/>
      <c r="C269" s="249"/>
      <c r="D269" s="250"/>
      <c r="E269" s="250"/>
      <c r="F269" s="312"/>
      <c r="G269" s="312"/>
      <c r="H269" s="276"/>
      <c r="I269" s="276"/>
      <c r="J269" s="276"/>
      <c r="K269" s="249"/>
      <c r="O269" s="278"/>
    </row>
    <row r="270" spans="1:15" s="351" customFormat="1" ht="12.75">
      <c r="A270" s="249"/>
      <c r="B270" s="249"/>
      <c r="C270" s="249"/>
      <c r="D270" s="250"/>
      <c r="E270" s="250"/>
      <c r="F270" s="312"/>
      <c r="G270" s="312"/>
      <c r="H270" s="276"/>
      <c r="I270" s="276"/>
      <c r="J270" s="276"/>
      <c r="K270" s="249"/>
      <c r="O270" s="278"/>
    </row>
    <row r="271" spans="1:15" s="351" customFormat="1" ht="12.75">
      <c r="A271" s="249"/>
      <c r="B271" s="249"/>
      <c r="C271" s="249"/>
      <c r="D271" s="250"/>
      <c r="E271" s="250"/>
      <c r="F271" s="312"/>
      <c r="G271" s="312"/>
      <c r="H271" s="276"/>
      <c r="I271" s="276"/>
      <c r="J271" s="276"/>
      <c r="K271" s="249"/>
      <c r="O271" s="278"/>
    </row>
    <row r="272" spans="1:15" s="351" customFormat="1" ht="12.75">
      <c r="A272" s="249"/>
      <c r="B272" s="249"/>
      <c r="C272" s="249"/>
      <c r="D272" s="250"/>
      <c r="E272" s="250"/>
      <c r="F272" s="312"/>
      <c r="G272" s="312"/>
      <c r="H272" s="276"/>
      <c r="I272" s="276"/>
      <c r="J272" s="276"/>
      <c r="K272" s="249"/>
      <c r="O272" s="278"/>
    </row>
    <row r="273" spans="1:15" s="351" customFormat="1" ht="12.75">
      <c r="A273" s="249"/>
      <c r="B273" s="249"/>
      <c r="C273" s="249"/>
      <c r="D273" s="250"/>
      <c r="E273" s="250"/>
      <c r="F273" s="312"/>
      <c r="G273" s="312"/>
      <c r="H273" s="276"/>
      <c r="I273" s="276"/>
      <c r="J273" s="276"/>
      <c r="K273" s="249"/>
      <c r="O273" s="278"/>
    </row>
    <row r="274" spans="1:15" s="351" customFormat="1" ht="12.75">
      <c r="A274" s="249"/>
      <c r="B274" s="249"/>
      <c r="C274" s="249"/>
      <c r="D274" s="250"/>
      <c r="E274" s="250"/>
      <c r="F274" s="312"/>
      <c r="G274" s="312"/>
      <c r="H274" s="276"/>
      <c r="I274" s="276"/>
      <c r="J274" s="276"/>
      <c r="K274" s="249"/>
      <c r="O274" s="278"/>
    </row>
    <row r="275" spans="1:15" s="351" customFormat="1" ht="12.75">
      <c r="A275" s="249"/>
      <c r="B275" s="249"/>
      <c r="C275" s="249"/>
      <c r="D275" s="250"/>
      <c r="E275" s="250"/>
      <c r="F275" s="312"/>
      <c r="G275" s="312"/>
      <c r="H275" s="276"/>
      <c r="I275" s="276"/>
      <c r="J275" s="276"/>
      <c r="K275" s="249"/>
      <c r="O275" s="278"/>
    </row>
    <row r="276" spans="1:15" s="351" customFormat="1" ht="12.75">
      <c r="A276" s="249"/>
      <c r="B276" s="249"/>
      <c r="C276" s="249"/>
      <c r="D276" s="250"/>
      <c r="E276" s="250"/>
      <c r="F276" s="312"/>
      <c r="G276" s="312"/>
      <c r="H276" s="276"/>
      <c r="I276" s="276"/>
      <c r="J276" s="276"/>
      <c r="K276" s="249"/>
      <c r="O276" s="278"/>
    </row>
    <row r="277" spans="1:15" s="351" customFormat="1" ht="12.75">
      <c r="A277" s="249"/>
      <c r="B277" s="249"/>
      <c r="C277" s="249"/>
      <c r="D277" s="250"/>
      <c r="E277" s="250"/>
      <c r="F277" s="312"/>
      <c r="G277" s="312"/>
      <c r="H277" s="276"/>
      <c r="I277" s="276"/>
      <c r="J277" s="276"/>
      <c r="K277" s="249"/>
      <c r="O277" s="278"/>
    </row>
    <row r="278" spans="1:15" s="351" customFormat="1" ht="12.75">
      <c r="A278" s="249"/>
      <c r="B278" s="249"/>
      <c r="C278" s="249"/>
      <c r="D278" s="250"/>
      <c r="E278" s="250"/>
      <c r="F278" s="312"/>
      <c r="G278" s="312"/>
      <c r="H278" s="276"/>
      <c r="I278" s="276"/>
      <c r="J278" s="276"/>
      <c r="K278" s="249"/>
      <c r="O278" s="278"/>
    </row>
    <row r="279" spans="1:15" s="351" customFormat="1" ht="12.75">
      <c r="A279" s="249"/>
      <c r="B279" s="249"/>
      <c r="C279" s="249"/>
      <c r="D279" s="250"/>
      <c r="E279" s="250"/>
      <c r="F279" s="312"/>
      <c r="G279" s="312"/>
      <c r="H279" s="276"/>
      <c r="I279" s="276"/>
      <c r="J279" s="276"/>
      <c r="K279" s="249"/>
      <c r="O279" s="278"/>
    </row>
    <row r="280" spans="1:15" s="351" customFormat="1" ht="12.75">
      <c r="A280" s="249"/>
      <c r="B280" s="249"/>
      <c r="C280" s="249"/>
      <c r="D280" s="250"/>
      <c r="E280" s="250"/>
      <c r="F280" s="312"/>
      <c r="G280" s="312"/>
      <c r="H280" s="276"/>
      <c r="I280" s="276"/>
      <c r="J280" s="276"/>
      <c r="K280" s="249"/>
      <c r="O280" s="278"/>
    </row>
    <row r="281" spans="1:15" s="351" customFormat="1" ht="12.75">
      <c r="A281" s="249"/>
      <c r="B281" s="249"/>
      <c r="C281" s="249"/>
      <c r="D281" s="250"/>
      <c r="E281" s="250"/>
      <c r="F281" s="312"/>
      <c r="G281" s="312"/>
      <c r="H281" s="276"/>
      <c r="I281" s="276"/>
      <c r="J281" s="276"/>
      <c r="K281" s="249"/>
      <c r="O281" s="278"/>
    </row>
    <row r="282" spans="1:15" s="351" customFormat="1" ht="12.75">
      <c r="A282" s="249"/>
      <c r="B282" s="249"/>
      <c r="C282" s="249"/>
      <c r="D282" s="250"/>
      <c r="E282" s="250"/>
      <c r="F282" s="312"/>
      <c r="G282" s="312"/>
      <c r="H282" s="276"/>
      <c r="I282" s="276"/>
      <c r="J282" s="276"/>
      <c r="K282" s="249"/>
      <c r="O282" s="278"/>
    </row>
    <row r="283" spans="1:15" s="351" customFormat="1" ht="12.75">
      <c r="A283" s="249"/>
      <c r="B283" s="249"/>
      <c r="C283" s="249"/>
      <c r="D283" s="250"/>
      <c r="E283" s="250"/>
      <c r="F283" s="312"/>
      <c r="G283" s="312"/>
      <c r="H283" s="276"/>
      <c r="I283" s="276"/>
      <c r="J283" s="276"/>
      <c r="K283" s="249"/>
      <c r="O283" s="278"/>
    </row>
    <row r="284" spans="1:15" s="351" customFormat="1" ht="12.75">
      <c r="A284" s="249"/>
      <c r="B284" s="249"/>
      <c r="C284" s="249"/>
      <c r="D284" s="250"/>
      <c r="E284" s="250"/>
      <c r="F284" s="312"/>
      <c r="G284" s="312"/>
      <c r="H284" s="276"/>
      <c r="I284" s="276"/>
      <c r="J284" s="276"/>
      <c r="K284" s="249"/>
      <c r="O284" s="278"/>
    </row>
    <row r="285" spans="1:15" s="351" customFormat="1" ht="12.75">
      <c r="A285" s="249"/>
      <c r="B285" s="249"/>
      <c r="C285" s="249"/>
      <c r="D285" s="250"/>
      <c r="E285" s="250"/>
      <c r="F285" s="312"/>
      <c r="G285" s="312"/>
      <c r="H285" s="276"/>
      <c r="I285" s="276"/>
      <c r="J285" s="276"/>
      <c r="K285" s="249"/>
      <c r="O285" s="278"/>
    </row>
    <row r="286" spans="1:15" s="351" customFormat="1" ht="12.75">
      <c r="A286" s="249"/>
      <c r="B286" s="249"/>
      <c r="C286" s="249"/>
      <c r="D286" s="250"/>
      <c r="E286" s="250"/>
      <c r="F286" s="312"/>
      <c r="G286" s="312"/>
      <c r="H286" s="276"/>
      <c r="I286" s="276"/>
      <c r="J286" s="276"/>
      <c r="K286" s="249"/>
      <c r="O286" s="278"/>
    </row>
    <row r="287" spans="1:15" s="351" customFormat="1" ht="12.75">
      <c r="A287" s="249"/>
      <c r="B287" s="249"/>
      <c r="C287" s="249"/>
      <c r="D287" s="250"/>
      <c r="E287" s="250"/>
      <c r="F287" s="312"/>
      <c r="G287" s="312"/>
      <c r="H287" s="276"/>
      <c r="I287" s="276"/>
      <c r="J287" s="276"/>
      <c r="K287" s="249"/>
      <c r="O287" s="278"/>
    </row>
    <row r="288" spans="1:15" s="351" customFormat="1" ht="12.75">
      <c r="A288" s="249"/>
      <c r="B288" s="249"/>
      <c r="C288" s="249"/>
      <c r="D288" s="250"/>
      <c r="E288" s="250"/>
      <c r="F288" s="312"/>
      <c r="G288" s="312"/>
      <c r="H288" s="276"/>
      <c r="I288" s="276"/>
      <c r="J288" s="276"/>
      <c r="K288" s="249"/>
      <c r="O288" s="278"/>
    </row>
    <row r="289" spans="1:15" s="351" customFormat="1" ht="12.75">
      <c r="A289" s="249"/>
      <c r="B289" s="249"/>
      <c r="C289" s="249"/>
      <c r="D289" s="250"/>
      <c r="E289" s="250"/>
      <c r="F289" s="312"/>
      <c r="G289" s="312"/>
      <c r="H289" s="276"/>
      <c r="I289" s="276"/>
      <c r="J289" s="276"/>
      <c r="K289" s="249"/>
      <c r="O289" s="278"/>
    </row>
    <row r="290" spans="1:15" s="351" customFormat="1" ht="12.75">
      <c r="A290" s="249"/>
      <c r="B290" s="249"/>
      <c r="C290" s="249"/>
      <c r="D290" s="250"/>
      <c r="E290" s="250"/>
      <c r="F290" s="312"/>
      <c r="G290" s="312"/>
      <c r="H290" s="276"/>
      <c r="I290" s="276"/>
      <c r="J290" s="276"/>
      <c r="K290" s="249"/>
      <c r="O290" s="278"/>
    </row>
    <row r="291" spans="1:15" s="351" customFormat="1" ht="12.75">
      <c r="A291" s="249"/>
      <c r="B291" s="249"/>
      <c r="C291" s="249"/>
      <c r="D291" s="250"/>
      <c r="E291" s="250"/>
      <c r="F291" s="312"/>
      <c r="G291" s="312"/>
      <c r="H291" s="276"/>
      <c r="I291" s="276"/>
      <c r="J291" s="276"/>
      <c r="K291" s="249"/>
      <c r="O291" s="278"/>
    </row>
    <row r="292" spans="1:15" s="351" customFormat="1" ht="12.75">
      <c r="A292" s="249"/>
      <c r="B292" s="249"/>
      <c r="C292" s="249"/>
      <c r="D292" s="250"/>
      <c r="E292" s="250"/>
      <c r="F292" s="312"/>
      <c r="G292" s="312"/>
      <c r="H292" s="276"/>
      <c r="I292" s="276"/>
      <c r="J292" s="276"/>
      <c r="K292" s="249"/>
      <c r="O292" s="278"/>
    </row>
    <row r="293" spans="1:15" s="351" customFormat="1" ht="12.75">
      <c r="A293" s="249"/>
      <c r="B293" s="249"/>
      <c r="C293" s="249"/>
      <c r="D293" s="250"/>
      <c r="E293" s="250"/>
      <c r="F293" s="312"/>
      <c r="G293" s="312"/>
      <c r="H293" s="276"/>
      <c r="I293" s="276"/>
      <c r="J293" s="276"/>
      <c r="K293" s="249"/>
      <c r="O293" s="278"/>
    </row>
    <row r="294" spans="1:15" s="351" customFormat="1" ht="12.75">
      <c r="A294" s="249"/>
      <c r="B294" s="249"/>
      <c r="C294" s="249"/>
      <c r="D294" s="250"/>
      <c r="E294" s="250"/>
      <c r="F294" s="312"/>
      <c r="G294" s="312"/>
      <c r="H294" s="276"/>
      <c r="I294" s="276"/>
      <c r="J294" s="276"/>
      <c r="K294" s="249"/>
      <c r="O294" s="278"/>
    </row>
    <row r="295" spans="1:15" s="351" customFormat="1" ht="12.75">
      <c r="A295" s="249"/>
      <c r="B295" s="249"/>
      <c r="C295" s="249"/>
      <c r="D295" s="250"/>
      <c r="E295" s="250"/>
      <c r="F295" s="312"/>
      <c r="G295" s="312"/>
      <c r="H295" s="276"/>
      <c r="I295" s="276"/>
      <c r="J295" s="276"/>
      <c r="K295" s="249"/>
      <c r="O295" s="278"/>
    </row>
    <row r="296" spans="1:15" s="351" customFormat="1" ht="12.75">
      <c r="A296" s="249"/>
      <c r="B296" s="249"/>
      <c r="C296" s="249"/>
      <c r="D296" s="250"/>
      <c r="E296" s="250"/>
      <c r="F296" s="312"/>
      <c r="G296" s="312"/>
      <c r="H296" s="276"/>
      <c r="I296" s="276"/>
      <c r="J296" s="276"/>
      <c r="K296" s="249"/>
      <c r="O296" s="278"/>
    </row>
    <row r="297" spans="1:15" s="351" customFormat="1" ht="12.75">
      <c r="A297" s="249"/>
      <c r="B297" s="249"/>
      <c r="C297" s="249"/>
      <c r="D297" s="250"/>
      <c r="E297" s="250"/>
      <c r="F297" s="312"/>
      <c r="G297" s="312"/>
      <c r="H297" s="276"/>
      <c r="I297" s="276"/>
      <c r="J297" s="276"/>
      <c r="K297" s="249"/>
      <c r="O297" s="278"/>
    </row>
    <row r="298" spans="1:15" s="351" customFormat="1" ht="12.75">
      <c r="A298" s="249"/>
      <c r="B298" s="249"/>
      <c r="C298" s="249"/>
      <c r="D298" s="250"/>
      <c r="E298" s="250"/>
      <c r="F298" s="312"/>
      <c r="G298" s="312"/>
      <c r="H298" s="276"/>
      <c r="I298" s="276"/>
      <c r="J298" s="276"/>
      <c r="K298" s="249"/>
      <c r="O298" s="278"/>
    </row>
    <row r="299" spans="1:15" s="351" customFormat="1" ht="12.75">
      <c r="A299" s="249"/>
      <c r="B299" s="249"/>
      <c r="C299" s="249"/>
      <c r="D299" s="250"/>
      <c r="E299" s="250"/>
      <c r="F299" s="312"/>
      <c r="G299" s="312"/>
      <c r="H299" s="276"/>
      <c r="I299" s="276"/>
      <c r="J299" s="276"/>
      <c r="K299" s="249"/>
      <c r="O299" s="278"/>
    </row>
    <row r="300" spans="1:15" s="351" customFormat="1" ht="12.75">
      <c r="A300" s="249"/>
      <c r="B300" s="249"/>
      <c r="C300" s="249"/>
      <c r="D300" s="250"/>
      <c r="E300" s="250"/>
      <c r="F300" s="312"/>
      <c r="G300" s="312"/>
      <c r="H300" s="276"/>
      <c r="I300" s="276"/>
      <c r="J300" s="276"/>
      <c r="K300" s="249"/>
      <c r="O300" s="278"/>
    </row>
    <row r="301" spans="1:15" s="351" customFormat="1" ht="12.75">
      <c r="A301" s="249"/>
      <c r="B301" s="249"/>
      <c r="C301" s="249"/>
      <c r="D301" s="250"/>
      <c r="E301" s="250"/>
      <c r="F301" s="312"/>
      <c r="G301" s="312"/>
      <c r="H301" s="276"/>
      <c r="I301" s="276"/>
      <c r="J301" s="276"/>
      <c r="K301" s="249"/>
      <c r="O301" s="278"/>
    </row>
    <row r="302" spans="1:15" s="351" customFormat="1" ht="12.75">
      <c r="A302" s="249"/>
      <c r="B302" s="249"/>
      <c r="C302" s="249"/>
      <c r="D302" s="250"/>
      <c r="E302" s="250"/>
      <c r="F302" s="312"/>
      <c r="G302" s="312"/>
      <c r="H302" s="276"/>
      <c r="I302" s="276"/>
      <c r="J302" s="276"/>
      <c r="K302" s="249"/>
      <c r="O302" s="278"/>
    </row>
    <row r="303" spans="1:15" s="351" customFormat="1" ht="12.75">
      <c r="A303" s="249"/>
      <c r="B303" s="249"/>
      <c r="C303" s="249"/>
      <c r="D303" s="250"/>
      <c r="E303" s="250"/>
      <c r="F303" s="312"/>
      <c r="G303" s="312"/>
      <c r="H303" s="276"/>
      <c r="I303" s="276"/>
      <c r="J303" s="276"/>
      <c r="K303" s="249"/>
      <c r="O303" s="278"/>
    </row>
    <row r="304" spans="1:15" s="351" customFormat="1" ht="12.75">
      <c r="A304" s="249"/>
      <c r="B304" s="249"/>
      <c r="C304" s="249"/>
      <c r="D304" s="250"/>
      <c r="E304" s="250"/>
      <c r="F304" s="312"/>
      <c r="G304" s="312"/>
      <c r="H304" s="276"/>
      <c r="I304" s="276"/>
      <c r="J304" s="276"/>
      <c r="K304" s="249"/>
      <c r="O304" s="278"/>
    </row>
    <row r="305" spans="1:15" s="351" customFormat="1" ht="12.75">
      <c r="A305" s="249"/>
      <c r="B305" s="249"/>
      <c r="C305" s="249"/>
      <c r="D305" s="250"/>
      <c r="E305" s="250"/>
      <c r="F305" s="312"/>
      <c r="G305" s="312"/>
      <c r="H305" s="276"/>
      <c r="I305" s="276"/>
      <c r="J305" s="276"/>
      <c r="K305" s="249"/>
      <c r="O305" s="278"/>
    </row>
    <row r="306" spans="1:15" s="351" customFormat="1" ht="12.75">
      <c r="A306" s="249"/>
      <c r="B306" s="249"/>
      <c r="C306" s="249"/>
      <c r="D306" s="250"/>
      <c r="E306" s="250"/>
      <c r="F306" s="312"/>
      <c r="G306" s="312"/>
      <c r="H306" s="276"/>
      <c r="I306" s="276"/>
      <c r="J306" s="276"/>
      <c r="K306" s="249"/>
      <c r="O306" s="278"/>
    </row>
    <row r="307" spans="1:15" s="351" customFormat="1" ht="12.75">
      <c r="A307" s="249"/>
      <c r="B307" s="249"/>
      <c r="C307" s="249"/>
      <c r="D307" s="250"/>
      <c r="E307" s="250"/>
      <c r="F307" s="312"/>
      <c r="G307" s="312"/>
      <c r="H307" s="276"/>
      <c r="I307" s="276"/>
      <c r="J307" s="276"/>
      <c r="K307" s="249"/>
      <c r="O307" s="278"/>
    </row>
    <row r="308" spans="1:15" s="351" customFormat="1" ht="12.75">
      <c r="A308" s="249"/>
      <c r="B308" s="249"/>
      <c r="C308" s="249"/>
      <c r="D308" s="250"/>
      <c r="E308" s="250"/>
      <c r="F308" s="312"/>
      <c r="G308" s="312"/>
      <c r="H308" s="276"/>
      <c r="I308" s="276"/>
      <c r="J308" s="276"/>
      <c r="K308" s="249"/>
      <c r="O308" s="278"/>
    </row>
    <row r="309" spans="1:15" s="351" customFormat="1" ht="12.75">
      <c r="A309" s="249"/>
      <c r="B309" s="249"/>
      <c r="C309" s="249"/>
      <c r="D309" s="250"/>
      <c r="E309" s="250"/>
      <c r="F309" s="312"/>
      <c r="G309" s="312"/>
      <c r="H309" s="276"/>
      <c r="I309" s="276"/>
      <c r="J309" s="276"/>
      <c r="K309" s="249"/>
      <c r="O309" s="278"/>
    </row>
    <row r="310" spans="1:15" s="351" customFormat="1" ht="12.75">
      <c r="A310" s="249"/>
      <c r="B310" s="249"/>
      <c r="C310" s="249"/>
      <c r="D310" s="250"/>
      <c r="E310" s="250"/>
      <c r="F310" s="312"/>
      <c r="G310" s="312"/>
      <c r="H310" s="276"/>
      <c r="I310" s="276"/>
      <c r="J310" s="276"/>
      <c r="K310" s="249"/>
      <c r="O310" s="278"/>
    </row>
    <row r="311" spans="1:15" s="351" customFormat="1" ht="12.75">
      <c r="A311" s="249"/>
      <c r="B311" s="249"/>
      <c r="C311" s="249"/>
      <c r="D311" s="250"/>
      <c r="E311" s="250"/>
      <c r="F311" s="312"/>
      <c r="G311" s="312"/>
      <c r="H311" s="276"/>
      <c r="I311" s="276"/>
      <c r="J311" s="276"/>
      <c r="K311" s="249"/>
      <c r="O311" s="278"/>
    </row>
    <row r="312" spans="1:15" s="351" customFormat="1" ht="12.75">
      <c r="A312" s="249"/>
      <c r="B312" s="249"/>
      <c r="C312" s="249"/>
      <c r="D312" s="250"/>
      <c r="E312" s="250"/>
      <c r="F312" s="312"/>
      <c r="G312" s="312"/>
      <c r="H312" s="276"/>
      <c r="I312" s="276"/>
      <c r="J312" s="276"/>
      <c r="K312" s="249"/>
      <c r="O312" s="278"/>
    </row>
    <row r="313" spans="1:15" s="351" customFormat="1" ht="12.75">
      <c r="A313" s="249"/>
      <c r="B313" s="249"/>
      <c r="C313" s="249"/>
      <c r="D313" s="250"/>
      <c r="E313" s="250"/>
      <c r="F313" s="312"/>
      <c r="G313" s="312"/>
      <c r="H313" s="276"/>
      <c r="I313" s="276"/>
      <c r="J313" s="276"/>
      <c r="K313" s="249"/>
      <c r="O313" s="278"/>
    </row>
    <row r="314" spans="1:15" s="351" customFormat="1" ht="12.75">
      <c r="A314" s="249"/>
      <c r="B314" s="249"/>
      <c r="C314" s="249"/>
      <c r="D314" s="250"/>
      <c r="E314" s="250"/>
      <c r="F314" s="312"/>
      <c r="G314" s="312"/>
      <c r="H314" s="276"/>
      <c r="I314" s="276"/>
      <c r="J314" s="276"/>
      <c r="K314" s="249"/>
      <c r="O314" s="278"/>
    </row>
    <row r="315" spans="1:15" s="351" customFormat="1" ht="12.75">
      <c r="A315" s="249"/>
      <c r="B315" s="249"/>
      <c r="C315" s="249"/>
      <c r="D315" s="250"/>
      <c r="E315" s="250"/>
      <c r="F315" s="312"/>
      <c r="G315" s="312"/>
      <c r="H315" s="276"/>
      <c r="I315" s="276"/>
      <c r="J315" s="276"/>
      <c r="K315" s="249"/>
      <c r="O315" s="278"/>
    </row>
    <row r="316" spans="1:15" s="351" customFormat="1" ht="12.75">
      <c r="A316" s="249"/>
      <c r="B316" s="249"/>
      <c r="C316" s="249"/>
      <c r="D316" s="250"/>
      <c r="E316" s="250"/>
      <c r="F316" s="312"/>
      <c r="G316" s="312"/>
      <c r="H316" s="276"/>
      <c r="I316" s="276"/>
      <c r="J316" s="276"/>
      <c r="K316" s="249"/>
      <c r="O316" s="278"/>
    </row>
    <row r="317" spans="1:15" s="351" customFormat="1" ht="12.75">
      <c r="A317" s="249"/>
      <c r="B317" s="249"/>
      <c r="C317" s="249"/>
      <c r="D317" s="250"/>
      <c r="E317" s="250"/>
      <c r="F317" s="312"/>
      <c r="G317" s="312"/>
      <c r="H317" s="276"/>
      <c r="I317" s="276"/>
      <c r="J317" s="276"/>
      <c r="K317" s="249"/>
      <c r="O317" s="278"/>
    </row>
    <row r="318" spans="1:15" s="351" customFormat="1" ht="12.75">
      <c r="A318" s="249"/>
      <c r="B318" s="249"/>
      <c r="C318" s="249"/>
      <c r="D318" s="250"/>
      <c r="E318" s="250"/>
      <c r="F318" s="312"/>
      <c r="G318" s="312"/>
      <c r="H318" s="276"/>
      <c r="I318" s="276"/>
      <c r="J318" s="276"/>
      <c r="K318" s="249"/>
      <c r="O318" s="278"/>
    </row>
    <row r="319" spans="1:15" s="351" customFormat="1" ht="12.75">
      <c r="A319" s="249"/>
      <c r="B319" s="249"/>
      <c r="C319" s="249"/>
      <c r="D319" s="250"/>
      <c r="E319" s="250"/>
      <c r="F319" s="312"/>
      <c r="G319" s="312"/>
      <c r="H319" s="276"/>
      <c r="I319" s="276"/>
      <c r="J319" s="276"/>
      <c r="K319" s="249"/>
      <c r="O319" s="278"/>
    </row>
    <row r="320" spans="1:15" s="351" customFormat="1" ht="12.75">
      <c r="A320" s="249"/>
      <c r="B320" s="249"/>
      <c r="C320" s="249"/>
      <c r="D320" s="250"/>
      <c r="E320" s="250"/>
      <c r="F320" s="312"/>
      <c r="G320" s="312"/>
      <c r="H320" s="276"/>
      <c r="I320" s="276"/>
      <c r="J320" s="276"/>
      <c r="K320" s="249"/>
      <c r="O320" s="278"/>
    </row>
    <row r="321" spans="1:15" s="351" customFormat="1" ht="12.75">
      <c r="A321" s="249"/>
      <c r="B321" s="249"/>
      <c r="C321" s="249"/>
      <c r="D321" s="250"/>
      <c r="E321" s="250"/>
      <c r="F321" s="312"/>
      <c r="G321" s="312"/>
      <c r="H321" s="276"/>
      <c r="I321" s="276"/>
      <c r="J321" s="276"/>
      <c r="K321" s="249"/>
      <c r="O321" s="278"/>
    </row>
    <row r="322" spans="1:15" s="351" customFormat="1" ht="12.75">
      <c r="A322" s="249"/>
      <c r="B322" s="249"/>
      <c r="C322" s="249"/>
      <c r="D322" s="250"/>
      <c r="E322" s="250"/>
      <c r="F322" s="312"/>
      <c r="G322" s="312"/>
      <c r="H322" s="276"/>
      <c r="I322" s="276"/>
      <c r="J322" s="276"/>
      <c r="K322" s="249"/>
      <c r="O322" s="278"/>
    </row>
    <row r="323" spans="1:15" s="351" customFormat="1" ht="12.75">
      <c r="A323" s="249"/>
      <c r="B323" s="249"/>
      <c r="C323" s="249"/>
      <c r="D323" s="250"/>
      <c r="E323" s="250"/>
      <c r="F323" s="312"/>
      <c r="G323" s="312"/>
      <c r="H323" s="276"/>
      <c r="I323" s="276"/>
      <c r="J323" s="276"/>
      <c r="K323" s="249"/>
      <c r="O323" s="278"/>
    </row>
    <row r="324" spans="1:15" s="351" customFormat="1" ht="12.75">
      <c r="A324" s="249"/>
      <c r="B324" s="249"/>
      <c r="C324" s="249"/>
      <c r="D324" s="250"/>
      <c r="E324" s="250"/>
      <c r="F324" s="312"/>
      <c r="G324" s="312"/>
      <c r="H324" s="276"/>
      <c r="I324" s="276"/>
      <c r="J324" s="276"/>
      <c r="K324" s="249"/>
      <c r="O324" s="278"/>
    </row>
    <row r="325" spans="1:15" s="351" customFormat="1" ht="12.75">
      <c r="A325" s="249"/>
      <c r="B325" s="249"/>
      <c r="C325" s="249"/>
      <c r="D325" s="250"/>
      <c r="E325" s="250"/>
      <c r="F325" s="312"/>
      <c r="G325" s="312"/>
      <c r="H325" s="276"/>
      <c r="I325" s="276"/>
      <c r="J325" s="276"/>
      <c r="K325" s="249"/>
      <c r="O325" s="278"/>
    </row>
    <row r="326" spans="1:15" s="351" customFormat="1" ht="12.75">
      <c r="A326" s="249"/>
      <c r="B326" s="249"/>
      <c r="C326" s="249"/>
      <c r="D326" s="250"/>
      <c r="E326" s="250"/>
      <c r="F326" s="312"/>
      <c r="G326" s="312"/>
      <c r="H326" s="276"/>
      <c r="I326" s="276"/>
      <c r="J326" s="276"/>
      <c r="K326" s="249"/>
      <c r="O326" s="278"/>
    </row>
    <row r="327" spans="1:15" s="351" customFormat="1" ht="12.75">
      <c r="A327" s="249"/>
      <c r="B327" s="249"/>
      <c r="C327" s="249"/>
      <c r="D327" s="250"/>
      <c r="E327" s="250"/>
      <c r="F327" s="312"/>
      <c r="G327" s="312"/>
      <c r="H327" s="276"/>
      <c r="I327" s="276"/>
      <c r="J327" s="276"/>
      <c r="K327" s="249"/>
      <c r="O327" s="278"/>
    </row>
    <row r="328" spans="1:15" s="351" customFormat="1" ht="12.75">
      <c r="A328" s="249"/>
      <c r="B328" s="249"/>
      <c r="C328" s="249"/>
      <c r="D328" s="250"/>
      <c r="E328" s="250"/>
      <c r="F328" s="312"/>
      <c r="G328" s="312"/>
      <c r="H328" s="276"/>
      <c r="I328" s="276"/>
      <c r="J328" s="276"/>
      <c r="K328" s="249"/>
      <c r="O328" s="278"/>
    </row>
    <row r="329" spans="1:15" s="351" customFormat="1" ht="12.75">
      <c r="A329" s="249"/>
      <c r="B329" s="249"/>
      <c r="C329" s="249"/>
      <c r="D329" s="250"/>
      <c r="E329" s="250"/>
      <c r="F329" s="312"/>
      <c r="G329" s="312"/>
      <c r="H329" s="276"/>
      <c r="I329" s="276"/>
      <c r="J329" s="276"/>
      <c r="K329" s="249"/>
      <c r="O329" s="278"/>
    </row>
    <row r="330" spans="1:15" s="351" customFormat="1" ht="12.75">
      <c r="A330" s="249"/>
      <c r="B330" s="249"/>
      <c r="C330" s="249"/>
      <c r="D330" s="250"/>
      <c r="E330" s="250"/>
      <c r="F330" s="312"/>
      <c r="G330" s="312"/>
      <c r="H330" s="276"/>
      <c r="I330" s="276"/>
      <c r="J330" s="276"/>
      <c r="K330" s="249"/>
      <c r="O330" s="278"/>
    </row>
    <row r="331" spans="1:15" s="351" customFormat="1" ht="12.75">
      <c r="A331" s="249"/>
      <c r="B331" s="249"/>
      <c r="C331" s="249"/>
      <c r="D331" s="250"/>
      <c r="E331" s="250"/>
      <c r="F331" s="312"/>
      <c r="G331" s="312"/>
      <c r="H331" s="276"/>
      <c r="I331" s="276"/>
      <c r="J331" s="276"/>
      <c r="K331" s="249"/>
      <c r="O331" s="278"/>
    </row>
    <row r="332" spans="1:15" s="351" customFormat="1" ht="12.75">
      <c r="A332" s="249"/>
      <c r="B332" s="249"/>
      <c r="C332" s="249"/>
      <c r="D332" s="250"/>
      <c r="E332" s="250"/>
      <c r="F332" s="312"/>
      <c r="G332" s="312"/>
      <c r="H332" s="276"/>
      <c r="I332" s="276"/>
      <c r="J332" s="276"/>
      <c r="K332" s="249"/>
      <c r="O332" s="278"/>
    </row>
    <row r="333" spans="1:15" s="351" customFormat="1" ht="12.75">
      <c r="A333" s="249"/>
      <c r="B333" s="249"/>
      <c r="C333" s="249"/>
      <c r="D333" s="250"/>
      <c r="E333" s="250"/>
      <c r="F333" s="312"/>
      <c r="G333" s="312"/>
      <c r="H333" s="276"/>
      <c r="I333" s="276"/>
      <c r="J333" s="276"/>
      <c r="K333" s="249"/>
      <c r="O333" s="278"/>
    </row>
    <row r="334" spans="1:15" s="351" customFormat="1" ht="12.75">
      <c r="A334" s="249"/>
      <c r="B334" s="249"/>
      <c r="C334" s="249"/>
      <c r="D334" s="250"/>
      <c r="E334" s="250"/>
      <c r="F334" s="312"/>
      <c r="G334" s="312"/>
      <c r="H334" s="276"/>
      <c r="I334" s="276"/>
      <c r="J334" s="276"/>
      <c r="K334" s="249"/>
      <c r="O334" s="278"/>
    </row>
    <row r="335" spans="1:15" s="351" customFormat="1" ht="12.75">
      <c r="A335" s="249"/>
      <c r="B335" s="249"/>
      <c r="C335" s="249"/>
      <c r="D335" s="250"/>
      <c r="E335" s="250"/>
      <c r="F335" s="312"/>
      <c r="G335" s="312"/>
      <c r="H335" s="276"/>
      <c r="I335" s="276"/>
      <c r="J335" s="276"/>
      <c r="K335" s="249"/>
      <c r="O335" s="278"/>
    </row>
    <row r="336" spans="1:15" s="351" customFormat="1" ht="12.75">
      <c r="A336" s="249"/>
      <c r="B336" s="249"/>
      <c r="C336" s="249"/>
      <c r="D336" s="250"/>
      <c r="E336" s="250"/>
      <c r="F336" s="312"/>
      <c r="G336" s="312"/>
      <c r="H336" s="276"/>
      <c r="I336" s="276"/>
      <c r="J336" s="276"/>
      <c r="K336" s="249"/>
      <c r="O336" s="278"/>
    </row>
    <row r="337" spans="1:15" s="351" customFormat="1" ht="12.75">
      <c r="A337" s="249"/>
      <c r="B337" s="249"/>
      <c r="C337" s="249"/>
      <c r="D337" s="250"/>
      <c r="E337" s="250"/>
      <c r="F337" s="312"/>
      <c r="G337" s="312"/>
      <c r="H337" s="276"/>
      <c r="I337" s="276"/>
      <c r="J337" s="276"/>
      <c r="K337" s="249"/>
      <c r="O337" s="278"/>
    </row>
    <row r="338" spans="1:15" s="351" customFormat="1" ht="12.75">
      <c r="A338" s="249"/>
      <c r="B338" s="249"/>
      <c r="C338" s="249"/>
      <c r="D338" s="250"/>
      <c r="E338" s="250"/>
      <c r="F338" s="312"/>
      <c r="G338" s="312"/>
      <c r="H338" s="276"/>
      <c r="I338" s="276"/>
      <c r="J338" s="276"/>
      <c r="K338" s="249"/>
      <c r="O338" s="278"/>
    </row>
    <row r="339" spans="1:15" s="351" customFormat="1" ht="12.75">
      <c r="A339" s="249"/>
      <c r="B339" s="249"/>
      <c r="C339" s="249"/>
      <c r="D339" s="250"/>
      <c r="E339" s="250"/>
      <c r="F339" s="312"/>
      <c r="G339" s="312"/>
      <c r="H339" s="276"/>
      <c r="I339" s="276"/>
      <c r="J339" s="276"/>
      <c r="K339" s="249"/>
      <c r="O339" s="278"/>
    </row>
    <row r="340" spans="1:15" s="351" customFormat="1" ht="12.75">
      <c r="A340" s="249"/>
      <c r="B340" s="249"/>
      <c r="C340" s="249"/>
      <c r="D340" s="250"/>
      <c r="E340" s="250"/>
      <c r="F340" s="312"/>
      <c r="G340" s="312"/>
      <c r="H340" s="276"/>
      <c r="I340" s="276"/>
      <c r="J340" s="276"/>
      <c r="K340" s="249"/>
      <c r="O340" s="278"/>
    </row>
    <row r="341" spans="1:15" s="351" customFormat="1" ht="12.75">
      <c r="A341" s="249"/>
      <c r="B341" s="249"/>
      <c r="C341" s="249"/>
      <c r="D341" s="250"/>
      <c r="E341" s="250"/>
      <c r="F341" s="312"/>
      <c r="G341" s="312"/>
      <c r="H341" s="276"/>
      <c r="I341" s="276"/>
      <c r="J341" s="276"/>
      <c r="K341" s="249"/>
      <c r="O341" s="278"/>
    </row>
    <row r="342" spans="1:15" s="351" customFormat="1" ht="12.75">
      <c r="A342" s="249"/>
      <c r="B342" s="249"/>
      <c r="C342" s="249"/>
      <c r="D342" s="250"/>
      <c r="E342" s="250"/>
      <c r="F342" s="312"/>
      <c r="G342" s="312"/>
      <c r="H342" s="276"/>
      <c r="I342" s="276"/>
      <c r="J342" s="276"/>
      <c r="K342" s="249"/>
      <c r="O342" s="278"/>
    </row>
    <row r="343" spans="1:15" s="351" customFormat="1" ht="12.75">
      <c r="A343" s="249"/>
      <c r="B343" s="249"/>
      <c r="C343" s="249"/>
      <c r="D343" s="250"/>
      <c r="E343" s="250"/>
      <c r="F343" s="312"/>
      <c r="G343" s="312"/>
      <c r="H343" s="276"/>
      <c r="I343" s="276"/>
      <c r="J343" s="276"/>
      <c r="K343" s="249"/>
      <c r="O343" s="278"/>
    </row>
    <row r="344" spans="1:15" s="351" customFormat="1" ht="12.75">
      <c r="A344" s="249"/>
      <c r="B344" s="249"/>
      <c r="C344" s="249"/>
      <c r="D344" s="250"/>
      <c r="E344" s="250"/>
      <c r="F344" s="312"/>
      <c r="G344" s="312"/>
      <c r="H344" s="276"/>
      <c r="I344" s="276"/>
      <c r="J344" s="276"/>
      <c r="K344" s="249"/>
      <c r="O344" s="278"/>
    </row>
    <row r="345" spans="1:15" s="351" customFormat="1" ht="12.75">
      <c r="A345" s="249"/>
      <c r="B345" s="249"/>
      <c r="C345" s="249"/>
      <c r="D345" s="250"/>
      <c r="E345" s="250"/>
      <c r="F345" s="312"/>
      <c r="G345" s="312"/>
      <c r="H345" s="276"/>
      <c r="I345" s="276"/>
      <c r="J345" s="276"/>
      <c r="K345" s="249"/>
      <c r="O345" s="278"/>
    </row>
    <row r="346" spans="1:15" s="351" customFormat="1" ht="12.75">
      <c r="A346" s="249"/>
      <c r="B346" s="249"/>
      <c r="C346" s="249"/>
      <c r="D346" s="250"/>
      <c r="E346" s="250"/>
      <c r="F346" s="312"/>
      <c r="G346" s="312"/>
      <c r="H346" s="276"/>
      <c r="I346" s="276"/>
      <c r="J346" s="276"/>
      <c r="K346" s="249"/>
      <c r="O346" s="278"/>
    </row>
    <row r="347" spans="1:15" s="351" customFormat="1" ht="12.75">
      <c r="A347" s="249"/>
      <c r="B347" s="249"/>
      <c r="C347" s="249"/>
      <c r="D347" s="250"/>
      <c r="E347" s="250"/>
      <c r="F347" s="312"/>
      <c r="G347" s="312"/>
      <c r="H347" s="276"/>
      <c r="I347" s="276"/>
      <c r="J347" s="276"/>
      <c r="K347" s="249"/>
      <c r="O347" s="278"/>
    </row>
    <row r="348" spans="1:15" s="351" customFormat="1" ht="12.75">
      <c r="A348" s="249"/>
      <c r="B348" s="249"/>
      <c r="C348" s="249"/>
      <c r="D348" s="250"/>
      <c r="E348" s="250"/>
      <c r="F348" s="312"/>
      <c r="G348" s="312"/>
      <c r="H348" s="276"/>
      <c r="I348" s="276"/>
      <c r="J348" s="276"/>
      <c r="K348" s="249"/>
      <c r="O348" s="278"/>
    </row>
    <row r="349" spans="1:15" s="351" customFormat="1" ht="12.75">
      <c r="A349" s="249"/>
      <c r="B349" s="249"/>
      <c r="C349" s="249"/>
      <c r="D349" s="250"/>
      <c r="E349" s="250"/>
      <c r="F349" s="312"/>
      <c r="G349" s="312"/>
      <c r="H349" s="276"/>
      <c r="I349" s="276"/>
      <c r="J349" s="276"/>
      <c r="K349" s="249"/>
      <c r="O349" s="278"/>
    </row>
    <row r="350" spans="1:15" s="351" customFormat="1" ht="12.75">
      <c r="A350" s="249"/>
      <c r="B350" s="249"/>
      <c r="C350" s="249"/>
      <c r="D350" s="250"/>
      <c r="E350" s="250"/>
      <c r="F350" s="312"/>
      <c r="G350" s="312"/>
      <c r="H350" s="276"/>
      <c r="I350" s="276"/>
      <c r="J350" s="276"/>
      <c r="K350" s="249"/>
      <c r="O350" s="278"/>
    </row>
    <row r="351" spans="1:15" s="351" customFormat="1" ht="12.75">
      <c r="A351" s="249"/>
      <c r="B351" s="249"/>
      <c r="C351" s="249"/>
      <c r="D351" s="250"/>
      <c r="E351" s="250"/>
      <c r="F351" s="312"/>
      <c r="G351" s="312"/>
      <c r="H351" s="276"/>
      <c r="I351" s="276"/>
      <c r="J351" s="276"/>
      <c r="K351" s="249"/>
      <c r="O351" s="278"/>
    </row>
    <row r="352" spans="1:15" s="351" customFormat="1" ht="12.75">
      <c r="A352" s="249"/>
      <c r="B352" s="249"/>
      <c r="C352" s="249"/>
      <c r="D352" s="250"/>
      <c r="E352" s="250"/>
      <c r="F352" s="312"/>
      <c r="G352" s="312"/>
      <c r="H352" s="276"/>
      <c r="I352" s="276"/>
      <c r="J352" s="276"/>
      <c r="K352" s="249"/>
      <c r="O352" s="278"/>
    </row>
    <row r="353" spans="1:15" s="351" customFormat="1" ht="12.75">
      <c r="A353" s="249"/>
      <c r="B353" s="249"/>
      <c r="C353" s="249"/>
      <c r="D353" s="250"/>
      <c r="E353" s="250"/>
      <c r="F353" s="312"/>
      <c r="G353" s="312"/>
      <c r="H353" s="276"/>
      <c r="I353" s="276"/>
      <c r="J353" s="276"/>
      <c r="K353" s="249"/>
      <c r="O353" s="278"/>
    </row>
    <row r="354" spans="1:15" s="351" customFormat="1" ht="12.75">
      <c r="A354" s="249"/>
      <c r="B354" s="249"/>
      <c r="C354" s="249"/>
      <c r="D354" s="250"/>
      <c r="E354" s="250"/>
      <c r="F354" s="312"/>
      <c r="G354" s="312"/>
      <c r="H354" s="276"/>
      <c r="I354" s="276"/>
      <c r="J354" s="276"/>
      <c r="K354" s="249"/>
      <c r="O354" s="278"/>
    </row>
    <row r="355" spans="1:15" s="351" customFormat="1" ht="12.75">
      <c r="A355" s="249"/>
      <c r="B355" s="249"/>
      <c r="C355" s="249"/>
      <c r="D355" s="250"/>
      <c r="E355" s="250"/>
      <c r="F355" s="312"/>
      <c r="G355" s="312"/>
      <c r="H355" s="276"/>
      <c r="I355" s="276"/>
      <c r="J355" s="276"/>
      <c r="K355" s="249"/>
      <c r="O355" s="278"/>
    </row>
    <row r="356" spans="1:15" s="351" customFormat="1" ht="12.75">
      <c r="A356" s="249"/>
      <c r="B356" s="249"/>
      <c r="C356" s="249"/>
      <c r="D356" s="250"/>
      <c r="E356" s="250"/>
      <c r="F356" s="312"/>
      <c r="G356" s="312"/>
      <c r="H356" s="276"/>
      <c r="I356" s="276"/>
      <c r="J356" s="276"/>
      <c r="K356" s="249"/>
      <c r="O356" s="278"/>
    </row>
    <row r="357" spans="1:15" s="351" customFormat="1" ht="12.75">
      <c r="A357" s="249"/>
      <c r="B357" s="249"/>
      <c r="C357" s="249"/>
      <c r="D357" s="250"/>
      <c r="E357" s="250"/>
      <c r="F357" s="312"/>
      <c r="G357" s="312"/>
      <c r="H357" s="276"/>
      <c r="I357" s="276"/>
      <c r="J357" s="276"/>
      <c r="K357" s="249"/>
      <c r="O357" s="278"/>
    </row>
    <row r="358" spans="1:15" s="351" customFormat="1" ht="12.75">
      <c r="A358" s="249"/>
      <c r="B358" s="249"/>
      <c r="C358" s="249"/>
      <c r="D358" s="250"/>
      <c r="E358" s="250"/>
      <c r="F358" s="312"/>
      <c r="G358" s="312"/>
      <c r="H358" s="276"/>
      <c r="I358" s="276"/>
      <c r="J358" s="276"/>
      <c r="K358" s="249"/>
      <c r="O358" s="278"/>
    </row>
    <row r="359" spans="1:15" s="351" customFormat="1" ht="12.75">
      <c r="A359" s="249"/>
      <c r="B359" s="249"/>
      <c r="C359" s="249"/>
      <c r="D359" s="250"/>
      <c r="E359" s="250"/>
      <c r="F359" s="312"/>
      <c r="G359" s="312"/>
      <c r="H359" s="276"/>
      <c r="I359" s="276"/>
      <c r="J359" s="276"/>
      <c r="K359" s="249"/>
      <c r="O359" s="278"/>
    </row>
    <row r="360" spans="1:15" s="351" customFormat="1" ht="12.75">
      <c r="A360" s="249"/>
      <c r="B360" s="249"/>
      <c r="C360" s="249"/>
      <c r="D360" s="250"/>
      <c r="E360" s="250"/>
      <c r="F360" s="312"/>
      <c r="G360" s="312"/>
      <c r="H360" s="276"/>
      <c r="I360" s="276"/>
      <c r="J360" s="276"/>
      <c r="K360" s="249"/>
      <c r="O360" s="278"/>
    </row>
    <row r="361" spans="1:15" s="351" customFormat="1" ht="12.75">
      <c r="A361" s="249"/>
      <c r="B361" s="249"/>
      <c r="C361" s="249"/>
      <c r="D361" s="250"/>
      <c r="E361" s="250"/>
      <c r="F361" s="312"/>
      <c r="G361" s="312"/>
      <c r="H361" s="276"/>
      <c r="I361" s="276"/>
      <c r="J361" s="276"/>
      <c r="K361" s="249"/>
      <c r="O361" s="278"/>
    </row>
    <row r="362" spans="1:15" s="351" customFormat="1" ht="12.75">
      <c r="A362" s="249"/>
      <c r="B362" s="249"/>
      <c r="C362" s="249"/>
      <c r="D362" s="250"/>
      <c r="E362" s="250"/>
      <c r="F362" s="312"/>
      <c r="G362" s="312"/>
      <c r="H362" s="276"/>
      <c r="I362" s="276"/>
      <c r="J362" s="276"/>
      <c r="K362" s="249"/>
      <c r="O362" s="278"/>
    </row>
    <row r="363" spans="1:15" s="351" customFormat="1" ht="12.75">
      <c r="A363" s="249"/>
      <c r="B363" s="249"/>
      <c r="C363" s="249"/>
      <c r="D363" s="250"/>
      <c r="E363" s="250"/>
      <c r="F363" s="312"/>
      <c r="G363" s="312"/>
      <c r="H363" s="276"/>
      <c r="I363" s="276"/>
      <c r="J363" s="276"/>
      <c r="K363" s="249"/>
      <c r="O363" s="278"/>
    </row>
    <row r="364" spans="1:15" s="351" customFormat="1" ht="12.75">
      <c r="A364" s="249"/>
      <c r="B364" s="249"/>
      <c r="C364" s="249"/>
      <c r="D364" s="250"/>
      <c r="E364" s="250"/>
      <c r="F364" s="312"/>
      <c r="G364" s="312"/>
      <c r="H364" s="276"/>
      <c r="I364" s="276"/>
      <c r="J364" s="276"/>
      <c r="K364" s="249"/>
      <c r="O364" s="278"/>
    </row>
    <row r="365" spans="1:15" s="351" customFormat="1" ht="12.75">
      <c r="A365" s="249"/>
      <c r="B365" s="249"/>
      <c r="C365" s="249"/>
      <c r="D365" s="250"/>
      <c r="E365" s="250"/>
      <c r="F365" s="312"/>
      <c r="G365" s="312"/>
      <c r="H365" s="276"/>
      <c r="I365" s="276"/>
      <c r="J365" s="276"/>
      <c r="K365" s="249"/>
      <c r="O365" s="278"/>
    </row>
    <row r="366" spans="1:15" s="351" customFormat="1" ht="12.75">
      <c r="A366" s="249"/>
      <c r="B366" s="249"/>
      <c r="C366" s="249"/>
      <c r="D366" s="250"/>
      <c r="E366" s="250"/>
      <c r="F366" s="312"/>
      <c r="G366" s="312"/>
      <c r="H366" s="276"/>
      <c r="I366" s="276"/>
      <c r="J366" s="276"/>
      <c r="K366" s="249"/>
      <c r="O366" s="278"/>
    </row>
    <row r="367" spans="1:15" s="351" customFormat="1" ht="12.75">
      <c r="A367" s="249"/>
      <c r="B367" s="249"/>
      <c r="C367" s="249"/>
      <c r="D367" s="250"/>
      <c r="E367" s="250"/>
      <c r="F367" s="312"/>
      <c r="G367" s="312"/>
      <c r="H367" s="276"/>
      <c r="I367" s="276"/>
      <c r="J367" s="276"/>
      <c r="K367" s="249"/>
      <c r="O367" s="278"/>
    </row>
    <row r="368" spans="1:15" s="351" customFormat="1" ht="12.75">
      <c r="A368" s="249"/>
      <c r="B368" s="249"/>
      <c r="C368" s="249"/>
      <c r="D368" s="250"/>
      <c r="E368" s="250"/>
      <c r="F368" s="312"/>
      <c r="G368" s="312"/>
      <c r="H368" s="276"/>
      <c r="I368" s="276"/>
      <c r="J368" s="276"/>
      <c r="K368" s="249"/>
      <c r="O368" s="278"/>
    </row>
    <row r="369" spans="1:15" s="351" customFormat="1" ht="12.75">
      <c r="A369" s="249"/>
      <c r="B369" s="249"/>
      <c r="C369" s="249"/>
      <c r="D369" s="250"/>
      <c r="E369" s="250"/>
      <c r="F369" s="312"/>
      <c r="G369" s="312"/>
      <c r="H369" s="276"/>
      <c r="I369" s="276"/>
      <c r="J369" s="276"/>
      <c r="K369" s="249"/>
      <c r="O369" s="278"/>
    </row>
    <row r="370" spans="1:15" s="351" customFormat="1" ht="12.75">
      <c r="A370" s="249"/>
      <c r="B370" s="249"/>
      <c r="C370" s="249"/>
      <c r="D370" s="250"/>
      <c r="E370" s="250"/>
      <c r="F370" s="312"/>
      <c r="G370" s="312"/>
      <c r="H370" s="276"/>
      <c r="I370" s="276"/>
      <c r="J370" s="276"/>
      <c r="K370" s="249"/>
      <c r="O370" s="278"/>
    </row>
    <row r="371" spans="1:15" s="351" customFormat="1" ht="12.75">
      <c r="A371" s="249"/>
      <c r="B371" s="249"/>
      <c r="C371" s="249"/>
      <c r="D371" s="250"/>
      <c r="E371" s="250"/>
      <c r="F371" s="312"/>
      <c r="G371" s="312"/>
      <c r="H371" s="276"/>
      <c r="I371" s="276"/>
      <c r="J371" s="276"/>
      <c r="K371" s="249"/>
      <c r="O371" s="278"/>
    </row>
    <row r="372" spans="1:15" s="351" customFormat="1" ht="12.75">
      <c r="A372" s="249"/>
      <c r="B372" s="249"/>
      <c r="C372" s="249"/>
      <c r="D372" s="250"/>
      <c r="E372" s="250"/>
      <c r="F372" s="312"/>
      <c r="G372" s="312"/>
      <c r="H372" s="276"/>
      <c r="I372" s="276"/>
      <c r="J372" s="276"/>
      <c r="K372" s="249"/>
      <c r="O372" s="278"/>
    </row>
    <row r="373" spans="1:15" s="351" customFormat="1" ht="12.75">
      <c r="A373" s="249"/>
      <c r="B373" s="249"/>
      <c r="C373" s="249"/>
      <c r="D373" s="250"/>
      <c r="E373" s="250"/>
      <c r="F373" s="312"/>
      <c r="G373" s="312"/>
      <c r="H373" s="276"/>
      <c r="I373" s="276"/>
      <c r="J373" s="276"/>
      <c r="K373" s="249"/>
      <c r="O373" s="278"/>
    </row>
    <row r="374" spans="1:15" s="351" customFormat="1" ht="12.75">
      <c r="A374" s="249"/>
      <c r="B374" s="249"/>
      <c r="C374" s="249"/>
      <c r="D374" s="250"/>
      <c r="E374" s="250"/>
      <c r="F374" s="312"/>
      <c r="G374" s="312"/>
      <c r="H374" s="276"/>
      <c r="I374" s="276"/>
      <c r="J374" s="276"/>
      <c r="K374" s="249"/>
      <c r="O374" s="278"/>
    </row>
    <row r="375" spans="1:15" s="351" customFormat="1" ht="12.75">
      <c r="A375" s="249"/>
      <c r="B375" s="249"/>
      <c r="C375" s="249"/>
      <c r="D375" s="250"/>
      <c r="E375" s="250"/>
      <c r="F375" s="312"/>
      <c r="G375" s="312"/>
      <c r="H375" s="276"/>
      <c r="I375" s="276"/>
      <c r="J375" s="276"/>
      <c r="K375" s="249"/>
      <c r="O375" s="278"/>
    </row>
    <row r="376" spans="1:15" s="351" customFormat="1" ht="12.75">
      <c r="A376" s="249"/>
      <c r="B376" s="249"/>
      <c r="C376" s="249"/>
      <c r="D376" s="250"/>
      <c r="E376" s="250"/>
      <c r="F376" s="312"/>
      <c r="G376" s="312"/>
      <c r="H376" s="276"/>
      <c r="I376" s="276"/>
      <c r="J376" s="276"/>
      <c r="K376" s="249"/>
      <c r="O376" s="278"/>
    </row>
    <row r="377" spans="1:15" s="351" customFormat="1" ht="12.75">
      <c r="A377" s="249"/>
      <c r="B377" s="249"/>
      <c r="C377" s="249"/>
      <c r="D377" s="250"/>
      <c r="E377" s="250"/>
      <c r="F377" s="312"/>
      <c r="G377" s="312"/>
      <c r="H377" s="276"/>
      <c r="I377" s="276"/>
      <c r="J377" s="276"/>
      <c r="K377" s="249"/>
      <c r="O377" s="278"/>
    </row>
    <row r="378" spans="1:15" s="351" customFormat="1" ht="12.75">
      <c r="A378" s="249"/>
      <c r="B378" s="249"/>
      <c r="C378" s="249"/>
      <c r="D378" s="250"/>
      <c r="E378" s="250"/>
      <c r="F378" s="312"/>
      <c r="G378" s="312"/>
      <c r="H378" s="276"/>
      <c r="I378" s="276"/>
      <c r="J378" s="276"/>
      <c r="K378" s="249"/>
      <c r="O378" s="278"/>
    </row>
    <row r="379" spans="1:15" s="351" customFormat="1" ht="12.75">
      <c r="A379" s="249"/>
      <c r="B379" s="249"/>
      <c r="C379" s="249"/>
      <c r="D379" s="250"/>
      <c r="E379" s="250"/>
      <c r="F379" s="312"/>
      <c r="G379" s="312"/>
      <c r="H379" s="276"/>
      <c r="I379" s="276"/>
      <c r="J379" s="276"/>
      <c r="K379" s="249"/>
      <c r="O379" s="278"/>
    </row>
    <row r="380" spans="1:15" s="351" customFormat="1" ht="12.75">
      <c r="A380" s="249"/>
      <c r="B380" s="249"/>
      <c r="C380" s="249"/>
      <c r="D380" s="250"/>
      <c r="E380" s="250"/>
      <c r="F380" s="312"/>
      <c r="G380" s="312"/>
      <c r="H380" s="276"/>
      <c r="I380" s="276"/>
      <c r="J380" s="276"/>
      <c r="K380" s="249"/>
      <c r="O380" s="278"/>
    </row>
    <row r="381" spans="1:15" s="351" customFormat="1" ht="12.75">
      <c r="A381" s="249"/>
      <c r="B381" s="249"/>
      <c r="C381" s="249"/>
      <c r="D381" s="250"/>
      <c r="E381" s="250"/>
      <c r="F381" s="312"/>
      <c r="G381" s="312"/>
      <c r="H381" s="276"/>
      <c r="I381" s="276"/>
      <c r="J381" s="276"/>
      <c r="K381" s="249"/>
      <c r="O381" s="278"/>
    </row>
    <row r="382" spans="1:15" s="351" customFormat="1" ht="12.75">
      <c r="A382" s="249"/>
      <c r="B382" s="249"/>
      <c r="C382" s="249"/>
      <c r="D382" s="250"/>
      <c r="E382" s="250"/>
      <c r="F382" s="312"/>
      <c r="G382" s="312"/>
      <c r="H382" s="276"/>
      <c r="I382" s="276"/>
      <c r="J382" s="276"/>
      <c r="K382" s="249"/>
      <c r="O382" s="278"/>
    </row>
    <row r="383" spans="1:15" s="351" customFormat="1" ht="12.75">
      <c r="A383" s="249"/>
      <c r="B383" s="249"/>
      <c r="C383" s="249"/>
      <c r="D383" s="250"/>
      <c r="E383" s="250"/>
      <c r="F383" s="312"/>
      <c r="G383" s="312"/>
      <c r="H383" s="276"/>
      <c r="I383" s="276"/>
      <c r="J383" s="276"/>
      <c r="K383" s="249"/>
      <c r="O383" s="278"/>
    </row>
    <row r="384" spans="1:15" s="351" customFormat="1" ht="12.75">
      <c r="A384" s="249"/>
      <c r="B384" s="249"/>
      <c r="C384" s="249"/>
      <c r="D384" s="250"/>
      <c r="E384" s="250"/>
      <c r="F384" s="312"/>
      <c r="G384" s="312"/>
      <c r="H384" s="276"/>
      <c r="I384" s="276"/>
      <c r="J384" s="276"/>
      <c r="K384" s="249"/>
      <c r="O384" s="278"/>
    </row>
    <row r="385" spans="1:15" s="351" customFormat="1" ht="12.75">
      <c r="A385" s="249"/>
      <c r="B385" s="249"/>
      <c r="C385" s="249"/>
      <c r="D385" s="250"/>
      <c r="E385" s="250"/>
      <c r="F385" s="312"/>
      <c r="G385" s="312"/>
      <c r="H385" s="276"/>
      <c r="I385" s="276"/>
      <c r="J385" s="276"/>
      <c r="K385" s="249"/>
      <c r="O385" s="278"/>
    </row>
    <row r="386" spans="1:15" s="351" customFormat="1" ht="12.75">
      <c r="A386" s="249"/>
      <c r="B386" s="249"/>
      <c r="C386" s="249"/>
      <c r="D386" s="250"/>
      <c r="E386" s="250"/>
      <c r="F386" s="312"/>
      <c r="G386" s="312"/>
      <c r="H386" s="276"/>
      <c r="I386" s="276"/>
      <c r="J386" s="276"/>
      <c r="K386" s="249"/>
      <c r="O386" s="278"/>
    </row>
    <row r="387" spans="1:15" s="351" customFormat="1" ht="12.75">
      <c r="A387" s="249"/>
      <c r="B387" s="249"/>
      <c r="C387" s="249"/>
      <c r="D387" s="250"/>
      <c r="E387" s="250"/>
      <c r="F387" s="312"/>
      <c r="G387" s="312"/>
      <c r="H387" s="276"/>
      <c r="I387" s="276"/>
      <c r="J387" s="276"/>
      <c r="K387" s="249"/>
      <c r="O387" s="278"/>
    </row>
    <row r="388" spans="1:15" s="351" customFormat="1" ht="12.75">
      <c r="A388" s="249"/>
      <c r="B388" s="249"/>
      <c r="C388" s="249"/>
      <c r="D388" s="250"/>
      <c r="E388" s="250"/>
      <c r="F388" s="312"/>
      <c r="G388" s="312"/>
      <c r="H388" s="276"/>
      <c r="I388" s="276"/>
      <c r="J388" s="276"/>
      <c r="K388" s="249"/>
      <c r="O388" s="278"/>
    </row>
    <row r="389" spans="1:15" s="351" customFormat="1" ht="12.75">
      <c r="A389" s="249"/>
      <c r="B389" s="249"/>
      <c r="C389" s="249"/>
      <c r="D389" s="250"/>
      <c r="E389" s="250"/>
      <c r="F389" s="312"/>
      <c r="G389" s="312"/>
      <c r="H389" s="276"/>
      <c r="I389" s="276"/>
      <c r="J389" s="276"/>
      <c r="K389" s="249"/>
      <c r="O389" s="278"/>
    </row>
    <row r="390" spans="1:15" s="351" customFormat="1" ht="12.75">
      <c r="A390" s="249"/>
      <c r="B390" s="249"/>
      <c r="C390" s="249"/>
      <c r="D390" s="250"/>
      <c r="E390" s="250"/>
      <c r="F390" s="312"/>
      <c r="G390" s="312"/>
      <c r="H390" s="276"/>
      <c r="I390" s="276"/>
      <c r="J390" s="276"/>
      <c r="K390" s="249"/>
      <c r="O390" s="278"/>
    </row>
    <row r="391" spans="1:15" s="351" customFormat="1" ht="12.75">
      <c r="A391" s="249"/>
      <c r="B391" s="249"/>
      <c r="C391" s="249"/>
      <c r="D391" s="250"/>
      <c r="E391" s="250"/>
      <c r="F391" s="312"/>
      <c r="G391" s="312"/>
      <c r="H391" s="276"/>
      <c r="I391" s="276"/>
      <c r="J391" s="276"/>
      <c r="K391" s="249"/>
      <c r="O391" s="278"/>
    </row>
    <row r="392" spans="1:15" s="351" customFormat="1" ht="12.75">
      <c r="A392" s="249"/>
      <c r="B392" s="249"/>
      <c r="C392" s="249"/>
      <c r="D392" s="250"/>
      <c r="E392" s="250"/>
      <c r="F392" s="312"/>
      <c r="G392" s="312"/>
      <c r="H392" s="276"/>
      <c r="I392" s="276"/>
      <c r="J392" s="276"/>
      <c r="K392" s="249"/>
      <c r="O392" s="278"/>
    </row>
    <row r="393" spans="1:15" s="351" customFormat="1" ht="12.75">
      <c r="A393" s="249"/>
      <c r="B393" s="249"/>
      <c r="C393" s="249"/>
      <c r="D393" s="250"/>
      <c r="E393" s="250"/>
      <c r="F393" s="312"/>
      <c r="G393" s="312"/>
      <c r="H393" s="276"/>
      <c r="I393" s="276"/>
      <c r="J393" s="276"/>
      <c r="K393" s="249"/>
      <c r="O393" s="278"/>
    </row>
    <row r="394" spans="1:15" s="351" customFormat="1" ht="12.75">
      <c r="A394" s="249"/>
      <c r="B394" s="249"/>
      <c r="C394" s="249"/>
      <c r="D394" s="250"/>
      <c r="E394" s="250"/>
      <c r="F394" s="312"/>
      <c r="G394" s="312"/>
      <c r="H394" s="276"/>
      <c r="I394" s="276"/>
      <c r="J394" s="276"/>
      <c r="K394" s="249"/>
      <c r="O394" s="278"/>
    </row>
    <row r="395" spans="1:15" s="351" customFormat="1" ht="12.75">
      <c r="A395" s="249"/>
      <c r="B395" s="249"/>
      <c r="C395" s="249"/>
      <c r="D395" s="250"/>
      <c r="E395" s="250"/>
      <c r="F395" s="312"/>
      <c r="G395" s="312"/>
      <c r="H395" s="276"/>
      <c r="I395" s="276"/>
      <c r="J395" s="276"/>
      <c r="K395" s="249"/>
      <c r="O395" s="278"/>
    </row>
    <row r="396" spans="1:15" s="351" customFormat="1" ht="12.75">
      <c r="A396" s="249"/>
      <c r="B396" s="249"/>
      <c r="C396" s="249"/>
      <c r="D396" s="250"/>
      <c r="E396" s="250"/>
      <c r="F396" s="312"/>
      <c r="G396" s="312"/>
      <c r="H396" s="276"/>
      <c r="I396" s="276"/>
      <c r="J396" s="276"/>
      <c r="K396" s="249"/>
      <c r="O396" s="278"/>
    </row>
    <row r="397" spans="1:15" s="351" customFormat="1" ht="12.75">
      <c r="A397" s="249"/>
      <c r="B397" s="249"/>
      <c r="C397" s="249"/>
      <c r="D397" s="250"/>
      <c r="E397" s="250"/>
      <c r="F397" s="312"/>
      <c r="G397" s="312"/>
      <c r="H397" s="276"/>
      <c r="I397" s="276"/>
      <c r="J397" s="276"/>
      <c r="K397" s="249"/>
      <c r="O397" s="278"/>
    </row>
    <row r="398" spans="1:15" s="351" customFormat="1" ht="12.75">
      <c r="A398" s="249"/>
      <c r="B398" s="249"/>
      <c r="C398" s="249"/>
      <c r="D398" s="250"/>
      <c r="E398" s="250"/>
      <c r="F398" s="312"/>
      <c r="G398" s="312"/>
      <c r="H398" s="276"/>
      <c r="I398" s="276"/>
      <c r="J398" s="276"/>
      <c r="K398" s="249"/>
      <c r="O398" s="278"/>
    </row>
    <row r="399" spans="1:15" s="351" customFormat="1" ht="12.75">
      <c r="A399" s="249"/>
      <c r="B399" s="249"/>
      <c r="C399" s="249"/>
      <c r="D399" s="250"/>
      <c r="E399" s="250"/>
      <c r="F399" s="312"/>
      <c r="G399" s="312"/>
      <c r="H399" s="276"/>
      <c r="I399" s="276"/>
      <c r="J399" s="276"/>
      <c r="K399" s="249"/>
      <c r="O399" s="278"/>
    </row>
    <row r="400" spans="1:15" s="351" customFormat="1" ht="12.75">
      <c r="A400" s="249"/>
      <c r="B400" s="249"/>
      <c r="C400" s="249"/>
      <c r="D400" s="250"/>
      <c r="E400" s="250"/>
      <c r="F400" s="312"/>
      <c r="G400" s="312"/>
      <c r="H400" s="276"/>
      <c r="I400" s="276"/>
      <c r="J400" s="276"/>
      <c r="K400" s="249"/>
      <c r="O400" s="278"/>
    </row>
    <row r="401" spans="1:15" s="351" customFormat="1" ht="12.75">
      <c r="A401" s="249"/>
      <c r="B401" s="249"/>
      <c r="C401" s="249"/>
      <c r="D401" s="250"/>
      <c r="E401" s="250"/>
      <c r="F401" s="312"/>
      <c r="G401" s="312"/>
      <c r="H401" s="276"/>
      <c r="I401" s="276"/>
      <c r="J401" s="276"/>
      <c r="K401" s="249"/>
      <c r="O401" s="278"/>
    </row>
    <row r="402" spans="1:15" s="351" customFormat="1" ht="12.75">
      <c r="A402" s="249"/>
      <c r="B402" s="249"/>
      <c r="C402" s="249"/>
      <c r="D402" s="250"/>
      <c r="E402" s="250"/>
      <c r="F402" s="312"/>
      <c r="G402" s="312"/>
      <c r="H402" s="276"/>
      <c r="I402" s="276"/>
      <c r="J402" s="276"/>
      <c r="K402" s="249"/>
      <c r="O402" s="278"/>
    </row>
    <row r="403" spans="1:15" s="351" customFormat="1" ht="12.75">
      <c r="A403" s="249"/>
      <c r="B403" s="249"/>
      <c r="C403" s="249"/>
      <c r="D403" s="250"/>
      <c r="E403" s="250"/>
      <c r="F403" s="312"/>
      <c r="G403" s="312"/>
      <c r="H403" s="276"/>
      <c r="I403" s="276"/>
      <c r="J403" s="276"/>
      <c r="K403" s="249"/>
      <c r="O403" s="278"/>
    </row>
    <row r="404" spans="1:15" s="351" customFormat="1" ht="12.75">
      <c r="A404" s="249"/>
      <c r="B404" s="249"/>
      <c r="C404" s="249"/>
      <c r="D404" s="250"/>
      <c r="E404" s="250"/>
      <c r="F404" s="312"/>
      <c r="G404" s="312"/>
      <c r="H404" s="276"/>
      <c r="I404" s="276"/>
      <c r="J404" s="276"/>
      <c r="K404" s="249"/>
      <c r="O404" s="278"/>
    </row>
    <row r="405" spans="1:15" s="351" customFormat="1" ht="12.75">
      <c r="A405" s="249"/>
      <c r="B405" s="249"/>
      <c r="C405" s="249"/>
      <c r="D405" s="250"/>
      <c r="E405" s="250"/>
      <c r="F405" s="312"/>
      <c r="G405" s="312"/>
      <c r="H405" s="276"/>
      <c r="I405" s="276"/>
      <c r="J405" s="276"/>
      <c r="K405" s="249"/>
      <c r="O405" s="278"/>
    </row>
    <row r="406" spans="1:15" s="351" customFormat="1" ht="12.75">
      <c r="A406" s="249"/>
      <c r="B406" s="249"/>
      <c r="C406" s="249"/>
      <c r="D406" s="250"/>
      <c r="E406" s="250"/>
      <c r="F406" s="312"/>
      <c r="G406" s="312"/>
      <c r="H406" s="276"/>
      <c r="I406" s="276"/>
      <c r="J406" s="276"/>
      <c r="K406" s="249"/>
      <c r="O406" s="278"/>
    </row>
    <row r="407" spans="1:15" s="351" customFormat="1" ht="12.75">
      <c r="A407" s="249"/>
      <c r="B407" s="249"/>
      <c r="C407" s="249"/>
      <c r="D407" s="250"/>
      <c r="E407" s="250"/>
      <c r="F407" s="312"/>
      <c r="G407" s="312"/>
      <c r="H407" s="276"/>
      <c r="I407" s="276"/>
      <c r="J407" s="276"/>
      <c r="K407" s="249"/>
      <c r="O407" s="278"/>
    </row>
    <row r="408" spans="1:15" s="351" customFormat="1" ht="12.75">
      <c r="A408" s="249"/>
      <c r="B408" s="249"/>
      <c r="C408" s="249"/>
      <c r="D408" s="250"/>
      <c r="E408" s="250"/>
      <c r="F408" s="312"/>
      <c r="G408" s="312"/>
      <c r="H408" s="276"/>
      <c r="I408" s="276"/>
      <c r="J408" s="276"/>
      <c r="K408" s="249"/>
      <c r="O408" s="278"/>
    </row>
    <row r="409" spans="1:15" s="351" customFormat="1" ht="12.75">
      <c r="A409" s="249"/>
      <c r="B409" s="249"/>
      <c r="C409" s="249"/>
      <c r="D409" s="250"/>
      <c r="E409" s="250"/>
      <c r="F409" s="312"/>
      <c r="G409" s="312"/>
      <c r="H409" s="276"/>
      <c r="I409" s="276"/>
      <c r="J409" s="276"/>
      <c r="K409" s="249"/>
      <c r="O409" s="278"/>
    </row>
    <row r="410" spans="1:15" s="351" customFormat="1" ht="12.75">
      <c r="A410" s="249"/>
      <c r="B410" s="249"/>
      <c r="C410" s="249"/>
      <c r="D410" s="250"/>
      <c r="E410" s="250"/>
      <c r="F410" s="312"/>
      <c r="G410" s="312"/>
      <c r="H410" s="276"/>
      <c r="I410" s="276"/>
      <c r="J410" s="276"/>
      <c r="K410" s="249"/>
      <c r="O410" s="278"/>
    </row>
    <row r="411" spans="1:15" s="351" customFormat="1" ht="12.75">
      <c r="A411" s="249"/>
      <c r="B411" s="249"/>
      <c r="C411" s="249"/>
      <c r="D411" s="250"/>
      <c r="E411" s="250"/>
      <c r="F411" s="312"/>
      <c r="G411" s="312"/>
      <c r="H411" s="276"/>
      <c r="I411" s="276"/>
      <c r="J411" s="276"/>
      <c r="K411" s="249"/>
      <c r="O411" s="278"/>
    </row>
    <row r="412" spans="1:15" s="351" customFormat="1" ht="12.75">
      <c r="A412" s="249"/>
      <c r="B412" s="249"/>
      <c r="C412" s="249"/>
      <c r="D412" s="250"/>
      <c r="E412" s="250"/>
      <c r="F412" s="312"/>
      <c r="G412" s="312"/>
      <c r="H412" s="276"/>
      <c r="I412" s="276"/>
      <c r="J412" s="276"/>
      <c r="K412" s="249"/>
      <c r="O412" s="278"/>
    </row>
    <row r="413" spans="1:15" s="351" customFormat="1" ht="12.75">
      <c r="A413" s="249"/>
      <c r="B413" s="249"/>
      <c r="C413" s="249"/>
      <c r="D413" s="250"/>
      <c r="E413" s="250"/>
      <c r="F413" s="312"/>
      <c r="G413" s="312"/>
      <c r="H413" s="276"/>
      <c r="I413" s="276"/>
      <c r="J413" s="276"/>
      <c r="K413" s="249"/>
      <c r="O413" s="278"/>
    </row>
    <row r="414" spans="1:15" s="351" customFormat="1" ht="12.75">
      <c r="A414" s="249"/>
      <c r="B414" s="249"/>
      <c r="C414" s="249"/>
      <c r="D414" s="250"/>
      <c r="E414" s="250"/>
      <c r="F414" s="312"/>
      <c r="G414" s="312"/>
      <c r="H414" s="276"/>
      <c r="I414" s="276"/>
      <c r="J414" s="276"/>
      <c r="K414" s="249"/>
      <c r="O414" s="278"/>
    </row>
    <row r="415" spans="1:15" s="351" customFormat="1" ht="12.75">
      <c r="A415" s="249"/>
      <c r="B415" s="249"/>
      <c r="C415" s="249"/>
      <c r="D415" s="250"/>
      <c r="E415" s="250"/>
      <c r="F415" s="312"/>
      <c r="G415" s="312"/>
      <c r="H415" s="276"/>
      <c r="I415" s="276"/>
      <c r="J415" s="276"/>
      <c r="K415" s="249"/>
      <c r="O415" s="278"/>
    </row>
    <row r="416" spans="1:15" s="351" customFormat="1" ht="12.75">
      <c r="A416" s="249"/>
      <c r="B416" s="249"/>
      <c r="C416" s="249"/>
      <c r="D416" s="250"/>
      <c r="E416" s="250"/>
      <c r="F416" s="312"/>
      <c r="G416" s="312"/>
      <c r="H416" s="276"/>
      <c r="I416" s="276"/>
      <c r="J416" s="276"/>
      <c r="K416" s="249"/>
      <c r="O416" s="278"/>
    </row>
    <row r="417" spans="1:15" s="351" customFormat="1" ht="12.75">
      <c r="A417" s="249"/>
      <c r="B417" s="249"/>
      <c r="C417" s="249"/>
      <c r="D417" s="250"/>
      <c r="E417" s="250"/>
      <c r="F417" s="312"/>
      <c r="G417" s="312"/>
      <c r="H417" s="276"/>
      <c r="I417" s="276"/>
      <c r="J417" s="276"/>
      <c r="K417" s="249"/>
      <c r="O417" s="278"/>
    </row>
    <row r="418" spans="1:15" s="351" customFormat="1" ht="12.75">
      <c r="A418" s="249"/>
      <c r="B418" s="249"/>
      <c r="C418" s="249"/>
      <c r="D418" s="250"/>
      <c r="E418" s="250"/>
      <c r="F418" s="312"/>
      <c r="G418" s="312"/>
      <c r="H418" s="276"/>
      <c r="I418" s="276"/>
      <c r="J418" s="276"/>
      <c r="K418" s="249"/>
      <c r="O418" s="278"/>
    </row>
    <row r="419" spans="1:15" s="351" customFormat="1" ht="12.75">
      <c r="A419" s="249"/>
      <c r="B419" s="249"/>
      <c r="C419" s="249"/>
      <c r="D419" s="250"/>
      <c r="E419" s="250"/>
      <c r="F419" s="312"/>
      <c r="G419" s="312"/>
      <c r="H419" s="276"/>
      <c r="I419" s="276"/>
      <c r="J419" s="276"/>
      <c r="K419" s="249"/>
      <c r="O419" s="278"/>
    </row>
    <row r="420" spans="1:15" s="351" customFormat="1" ht="12.75">
      <c r="A420" s="249"/>
      <c r="B420" s="249"/>
      <c r="C420" s="249"/>
      <c r="D420" s="250"/>
      <c r="E420" s="250"/>
      <c r="F420" s="312"/>
      <c r="G420" s="312"/>
      <c r="H420" s="276"/>
      <c r="I420" s="276"/>
      <c r="J420" s="276"/>
      <c r="K420" s="249"/>
      <c r="O420" s="278"/>
    </row>
    <row r="421" spans="1:15" s="351" customFormat="1" ht="12.75">
      <c r="A421" s="249"/>
      <c r="B421" s="249"/>
      <c r="C421" s="249"/>
      <c r="D421" s="250"/>
      <c r="E421" s="250"/>
      <c r="F421" s="312"/>
      <c r="G421" s="312"/>
      <c r="H421" s="276"/>
      <c r="I421" s="276"/>
      <c r="J421" s="276"/>
      <c r="K421" s="249"/>
      <c r="O421" s="278"/>
    </row>
    <row r="422" spans="1:15" s="351" customFormat="1" ht="12.75">
      <c r="A422" s="249"/>
      <c r="B422" s="249"/>
      <c r="C422" s="249"/>
      <c r="D422" s="250"/>
      <c r="E422" s="250"/>
      <c r="F422" s="312"/>
      <c r="G422" s="312"/>
      <c r="H422" s="276"/>
      <c r="I422" s="276"/>
      <c r="J422" s="276"/>
      <c r="K422" s="249"/>
      <c r="O422" s="278"/>
    </row>
    <row r="423" spans="1:15" s="351" customFormat="1" ht="12.75">
      <c r="A423" s="249"/>
      <c r="B423" s="249"/>
      <c r="C423" s="249"/>
      <c r="D423" s="250"/>
      <c r="E423" s="250"/>
      <c r="F423" s="312"/>
      <c r="G423" s="312"/>
      <c r="H423" s="276"/>
      <c r="I423" s="276"/>
      <c r="J423" s="276"/>
      <c r="K423" s="249"/>
      <c r="O423" s="278"/>
    </row>
    <row r="424" spans="1:15" s="351" customFormat="1" ht="12.75">
      <c r="A424" s="249"/>
      <c r="B424" s="249"/>
      <c r="C424" s="249"/>
      <c r="D424" s="250"/>
      <c r="E424" s="250"/>
      <c r="F424" s="312"/>
      <c r="G424" s="312"/>
      <c r="H424" s="276"/>
      <c r="I424" s="276"/>
      <c r="J424" s="276"/>
      <c r="K424" s="249"/>
      <c r="O424" s="278"/>
    </row>
    <row r="425" spans="1:15" s="351" customFormat="1" ht="12.75">
      <c r="A425" s="249"/>
      <c r="B425" s="249"/>
      <c r="C425" s="249"/>
      <c r="D425" s="250"/>
      <c r="E425" s="250"/>
      <c r="F425" s="312"/>
      <c r="G425" s="312"/>
      <c r="H425" s="276"/>
      <c r="I425" s="276"/>
      <c r="J425" s="276"/>
      <c r="K425" s="249"/>
      <c r="O425" s="278"/>
    </row>
    <row r="426" spans="1:15" s="351" customFormat="1" ht="12.75">
      <c r="A426" s="249"/>
      <c r="B426" s="249"/>
      <c r="C426" s="249"/>
      <c r="D426" s="250"/>
      <c r="E426" s="250"/>
      <c r="F426" s="312"/>
      <c r="G426" s="312"/>
      <c r="H426" s="276"/>
      <c r="I426" s="276"/>
      <c r="J426" s="276"/>
      <c r="K426" s="249"/>
      <c r="O426" s="278"/>
    </row>
    <row r="427" spans="1:15" s="351" customFormat="1" ht="12.75">
      <c r="A427" s="249"/>
      <c r="B427" s="249"/>
      <c r="C427" s="249"/>
      <c r="D427" s="250"/>
      <c r="E427" s="250"/>
      <c r="F427" s="312"/>
      <c r="G427" s="312"/>
      <c r="H427" s="276"/>
      <c r="I427" s="276"/>
      <c r="J427" s="276"/>
      <c r="K427" s="249"/>
      <c r="O427" s="278"/>
    </row>
    <row r="428" spans="1:15" s="351" customFormat="1" ht="12.75">
      <c r="A428" s="249"/>
      <c r="B428" s="249"/>
      <c r="C428" s="249"/>
      <c r="D428" s="250"/>
      <c r="E428" s="250"/>
      <c r="F428" s="312"/>
      <c r="G428" s="312"/>
      <c r="H428" s="276"/>
      <c r="I428" s="276"/>
      <c r="J428" s="276"/>
      <c r="K428" s="249"/>
      <c r="O428" s="278"/>
    </row>
    <row r="429" spans="1:15" s="351" customFormat="1" ht="12.75">
      <c r="A429" s="249"/>
      <c r="B429" s="249"/>
      <c r="C429" s="249"/>
      <c r="D429" s="250"/>
      <c r="E429" s="250"/>
      <c r="F429" s="312"/>
      <c r="G429" s="312"/>
      <c r="H429" s="276"/>
      <c r="I429" s="276"/>
      <c r="J429" s="276"/>
      <c r="K429" s="249"/>
      <c r="O429" s="278"/>
    </row>
    <row r="430" spans="1:15" s="351" customFormat="1" ht="12.75">
      <c r="A430" s="249"/>
      <c r="B430" s="249"/>
      <c r="C430" s="249"/>
      <c r="D430" s="250"/>
      <c r="E430" s="250"/>
      <c r="F430" s="312"/>
      <c r="G430" s="312"/>
      <c r="H430" s="276"/>
      <c r="I430" s="276"/>
      <c r="J430" s="276"/>
      <c r="K430" s="249"/>
      <c r="O430" s="278"/>
    </row>
    <row r="431" spans="1:15" s="351" customFormat="1" ht="12.75">
      <c r="A431" s="249"/>
      <c r="B431" s="249"/>
      <c r="C431" s="249"/>
      <c r="D431" s="250"/>
      <c r="E431" s="250"/>
      <c r="F431" s="312"/>
      <c r="G431" s="312"/>
      <c r="H431" s="276"/>
      <c r="I431" s="276"/>
      <c r="J431" s="276"/>
      <c r="K431" s="249"/>
      <c r="O431" s="278"/>
    </row>
    <row r="432" spans="1:15" s="351" customFormat="1" ht="12.75">
      <c r="A432" s="249"/>
      <c r="B432" s="249"/>
      <c r="C432" s="249"/>
      <c r="D432" s="250"/>
      <c r="E432" s="250"/>
      <c r="F432" s="312"/>
      <c r="G432" s="312"/>
      <c r="H432" s="276"/>
      <c r="I432" s="276"/>
      <c r="J432" s="276"/>
      <c r="K432" s="249"/>
      <c r="O432" s="278"/>
    </row>
    <row r="433" spans="1:15" s="351" customFormat="1" ht="12.75">
      <c r="A433" s="249"/>
      <c r="B433" s="249"/>
      <c r="C433" s="249"/>
      <c r="D433" s="250"/>
      <c r="E433" s="250"/>
      <c r="F433" s="312"/>
      <c r="G433" s="312"/>
      <c r="H433" s="276"/>
      <c r="I433" s="276"/>
      <c r="J433" s="276"/>
      <c r="K433" s="249"/>
      <c r="O433" s="278"/>
    </row>
    <row r="434" spans="1:15" s="351" customFormat="1" ht="12.75">
      <c r="A434" s="249"/>
      <c r="B434" s="249"/>
      <c r="C434" s="249"/>
      <c r="D434" s="250"/>
      <c r="E434" s="250"/>
      <c r="F434" s="312"/>
      <c r="G434" s="312"/>
      <c r="H434" s="276"/>
      <c r="I434" s="276"/>
      <c r="J434" s="276"/>
      <c r="K434" s="249"/>
      <c r="O434" s="278"/>
    </row>
    <row r="435" spans="1:15" s="351" customFormat="1" ht="12.75">
      <c r="A435" s="249"/>
      <c r="B435" s="249"/>
      <c r="C435" s="249"/>
      <c r="D435" s="250"/>
      <c r="E435" s="250"/>
      <c r="F435" s="312"/>
      <c r="G435" s="312"/>
      <c r="H435" s="276"/>
      <c r="I435" s="276"/>
      <c r="J435" s="276"/>
      <c r="K435" s="249"/>
      <c r="O435" s="278"/>
    </row>
    <row r="436" spans="1:15" s="351" customFormat="1" ht="12.75">
      <c r="A436" s="249"/>
      <c r="B436" s="249"/>
      <c r="C436" s="249"/>
      <c r="D436" s="250"/>
      <c r="E436" s="250"/>
      <c r="F436" s="312"/>
      <c r="G436" s="312"/>
      <c r="H436" s="276"/>
      <c r="I436" s="276"/>
      <c r="J436" s="276"/>
      <c r="K436" s="249"/>
      <c r="O436" s="278"/>
    </row>
    <row r="437" spans="1:15" s="351" customFormat="1" ht="12.75">
      <c r="A437" s="249"/>
      <c r="B437" s="249"/>
      <c r="C437" s="249"/>
      <c r="D437" s="250"/>
      <c r="E437" s="250"/>
      <c r="F437" s="312"/>
      <c r="G437" s="312"/>
      <c r="H437" s="276"/>
      <c r="I437" s="276"/>
      <c r="J437" s="276"/>
      <c r="K437" s="249"/>
      <c r="O437" s="278"/>
    </row>
    <row r="438" spans="1:15" s="351" customFormat="1" ht="12.75">
      <c r="A438" s="249"/>
      <c r="B438" s="249"/>
      <c r="C438" s="249"/>
      <c r="D438" s="250"/>
      <c r="E438" s="250"/>
      <c r="F438" s="312"/>
      <c r="G438" s="312"/>
      <c r="H438" s="276"/>
      <c r="I438" s="276"/>
      <c r="J438" s="276"/>
      <c r="K438" s="249"/>
      <c r="O438" s="278"/>
    </row>
    <row r="439" spans="1:15" s="351" customFormat="1" ht="12.75">
      <c r="A439" s="249"/>
      <c r="B439" s="249"/>
      <c r="C439" s="249"/>
      <c r="D439" s="250"/>
      <c r="E439" s="250"/>
      <c r="F439" s="312"/>
      <c r="G439" s="312"/>
      <c r="H439" s="276"/>
      <c r="I439" s="276"/>
      <c r="J439" s="276"/>
      <c r="K439" s="249"/>
      <c r="O439" s="278"/>
    </row>
    <row r="440" spans="1:15" s="351" customFormat="1" ht="12.75">
      <c r="A440" s="249"/>
      <c r="B440" s="249"/>
      <c r="C440" s="249"/>
      <c r="D440" s="250"/>
      <c r="E440" s="250"/>
      <c r="F440" s="312"/>
      <c r="G440" s="312"/>
      <c r="H440" s="276"/>
      <c r="I440" s="276"/>
      <c r="J440" s="276"/>
      <c r="K440" s="249"/>
      <c r="O440" s="278"/>
    </row>
    <row r="441" spans="1:15" s="351" customFormat="1" ht="12.75">
      <c r="A441" s="249"/>
      <c r="B441" s="249"/>
      <c r="C441" s="249"/>
      <c r="D441" s="250"/>
      <c r="E441" s="250"/>
      <c r="F441" s="312"/>
      <c r="G441" s="312"/>
      <c r="H441" s="276"/>
      <c r="I441" s="276"/>
      <c r="J441" s="276"/>
      <c r="K441" s="249"/>
      <c r="O441" s="278"/>
    </row>
    <row r="442" spans="1:15" s="351" customFormat="1" ht="12.75">
      <c r="A442" s="249"/>
      <c r="B442" s="249"/>
      <c r="C442" s="249"/>
      <c r="D442" s="250"/>
      <c r="E442" s="250"/>
      <c r="F442" s="312"/>
      <c r="G442" s="312"/>
      <c r="H442" s="276"/>
      <c r="I442" s="276"/>
      <c r="J442" s="276"/>
      <c r="K442" s="249"/>
      <c r="O442" s="278"/>
    </row>
    <row r="443" spans="1:15" s="351" customFormat="1" ht="12.75">
      <c r="A443" s="249"/>
      <c r="B443" s="249"/>
      <c r="C443" s="249"/>
      <c r="D443" s="250"/>
      <c r="E443" s="250"/>
      <c r="F443" s="312"/>
      <c r="G443" s="312"/>
      <c r="H443" s="276"/>
      <c r="I443" s="276"/>
      <c r="J443" s="276"/>
      <c r="K443" s="249"/>
      <c r="O443" s="278"/>
    </row>
    <row r="444" spans="1:15" s="351" customFormat="1" ht="12.75">
      <c r="A444" s="249"/>
      <c r="B444" s="249"/>
      <c r="C444" s="249"/>
      <c r="D444" s="250"/>
      <c r="E444" s="250"/>
      <c r="F444" s="312"/>
      <c r="G444" s="312"/>
      <c r="H444" s="276"/>
      <c r="I444" s="276"/>
      <c r="J444" s="276"/>
      <c r="K444" s="249"/>
      <c r="O444" s="278"/>
    </row>
    <row r="445" spans="1:15" s="351" customFormat="1" ht="12.75">
      <c r="A445" s="249"/>
      <c r="B445" s="249"/>
      <c r="C445" s="249"/>
      <c r="D445" s="250"/>
      <c r="E445" s="250"/>
      <c r="F445" s="312"/>
      <c r="G445" s="312"/>
      <c r="H445" s="276"/>
      <c r="I445" s="276"/>
      <c r="J445" s="276"/>
      <c r="K445" s="249"/>
      <c r="O445" s="278"/>
    </row>
    <row r="446" spans="1:15" s="351" customFormat="1" ht="12.75">
      <c r="A446" s="249"/>
      <c r="B446" s="249"/>
      <c r="C446" s="249"/>
      <c r="D446" s="250"/>
      <c r="E446" s="250"/>
      <c r="F446" s="312"/>
      <c r="G446" s="312"/>
      <c r="H446" s="276"/>
      <c r="I446" s="276"/>
      <c r="J446" s="276"/>
      <c r="K446" s="249"/>
      <c r="O446" s="278"/>
    </row>
    <row r="447" spans="1:15" s="351" customFormat="1" ht="12.75">
      <c r="A447" s="249"/>
      <c r="B447" s="249"/>
      <c r="C447" s="249"/>
      <c r="D447" s="250"/>
      <c r="E447" s="250"/>
      <c r="F447" s="312"/>
      <c r="G447" s="312"/>
      <c r="H447" s="276"/>
      <c r="I447" s="276"/>
      <c r="J447" s="276"/>
      <c r="K447" s="249"/>
      <c r="O447" s="278"/>
    </row>
    <row r="448" spans="1:15" s="351" customFormat="1" ht="12.75">
      <c r="A448" s="249"/>
      <c r="B448" s="249"/>
      <c r="C448" s="249"/>
      <c r="D448" s="250"/>
      <c r="E448" s="250"/>
      <c r="F448" s="312"/>
      <c r="G448" s="312"/>
      <c r="H448" s="276"/>
      <c r="I448" s="276"/>
      <c r="J448" s="276"/>
      <c r="K448" s="249"/>
      <c r="O448" s="278"/>
    </row>
    <row r="449" spans="1:15" s="351" customFormat="1" ht="12.75">
      <c r="A449" s="249"/>
      <c r="B449" s="249"/>
      <c r="C449" s="249"/>
      <c r="D449" s="250"/>
      <c r="E449" s="250"/>
      <c r="F449" s="312"/>
      <c r="G449" s="312"/>
      <c r="H449" s="276"/>
      <c r="I449" s="276"/>
      <c r="J449" s="276"/>
      <c r="K449" s="249"/>
      <c r="O449" s="278"/>
    </row>
    <row r="450" spans="1:15" s="351" customFormat="1" ht="12.75">
      <c r="A450" s="249"/>
      <c r="B450" s="249"/>
      <c r="C450" s="249"/>
      <c r="D450" s="250"/>
      <c r="E450" s="250"/>
      <c r="F450" s="312"/>
      <c r="G450" s="312"/>
      <c r="H450" s="276"/>
      <c r="I450" s="276"/>
      <c r="J450" s="276"/>
      <c r="K450" s="249"/>
      <c r="O450" s="278"/>
    </row>
    <row r="451" spans="1:15" s="351" customFormat="1" ht="12.75">
      <c r="A451" s="249"/>
      <c r="B451" s="249"/>
      <c r="C451" s="249"/>
      <c r="D451" s="250"/>
      <c r="E451" s="250"/>
      <c r="F451" s="312"/>
      <c r="G451" s="312"/>
      <c r="H451" s="276"/>
      <c r="I451" s="276"/>
      <c r="J451" s="276"/>
      <c r="K451" s="249"/>
      <c r="O451" s="278"/>
    </row>
    <row r="452" spans="1:15" s="351" customFormat="1" ht="12.75">
      <c r="A452" s="249"/>
      <c r="B452" s="249"/>
      <c r="C452" s="249"/>
      <c r="D452" s="250"/>
      <c r="E452" s="250"/>
      <c r="F452" s="312"/>
      <c r="G452" s="312"/>
      <c r="H452" s="276"/>
      <c r="I452" s="276"/>
      <c r="J452" s="276"/>
      <c r="K452" s="249"/>
      <c r="O452" s="278"/>
    </row>
    <row r="453" spans="1:15" s="351" customFormat="1" ht="12.75">
      <c r="A453" s="249"/>
      <c r="B453" s="249"/>
      <c r="C453" s="249"/>
      <c r="D453" s="250"/>
      <c r="E453" s="250"/>
      <c r="F453" s="312"/>
      <c r="G453" s="312"/>
      <c r="H453" s="276"/>
      <c r="I453" s="276"/>
      <c r="J453" s="276"/>
      <c r="K453" s="249"/>
      <c r="O453" s="278"/>
    </row>
    <row r="454" spans="1:15" s="351" customFormat="1" ht="12.75">
      <c r="A454" s="249"/>
      <c r="B454" s="249"/>
      <c r="C454" s="249"/>
      <c r="D454" s="250"/>
      <c r="E454" s="250"/>
      <c r="F454" s="312"/>
      <c r="G454" s="312"/>
      <c r="H454" s="276"/>
      <c r="I454" s="276"/>
      <c r="J454" s="276"/>
      <c r="K454" s="249"/>
      <c r="O454" s="278"/>
    </row>
    <row r="455" spans="1:15" s="351" customFormat="1" ht="12.75">
      <c r="A455" s="249"/>
      <c r="B455" s="249"/>
      <c r="C455" s="249"/>
      <c r="D455" s="250"/>
      <c r="E455" s="250"/>
      <c r="F455" s="312"/>
      <c r="G455" s="312"/>
      <c r="H455" s="276"/>
      <c r="I455" s="276"/>
      <c r="J455" s="276"/>
      <c r="K455" s="249"/>
      <c r="O455" s="278"/>
    </row>
    <row r="456" spans="1:15" s="351" customFormat="1" ht="12.75">
      <c r="A456" s="249"/>
      <c r="B456" s="249"/>
      <c r="C456" s="249"/>
      <c r="D456" s="250"/>
      <c r="E456" s="250"/>
      <c r="F456" s="312"/>
      <c r="G456" s="312"/>
      <c r="H456" s="276"/>
      <c r="I456" s="276"/>
      <c r="J456" s="276"/>
      <c r="K456" s="249"/>
      <c r="O456" s="278"/>
    </row>
    <row r="457" spans="1:15" s="351" customFormat="1" ht="12.75">
      <c r="A457" s="249"/>
      <c r="B457" s="249"/>
      <c r="C457" s="249"/>
      <c r="D457" s="250"/>
      <c r="E457" s="250"/>
      <c r="F457" s="312"/>
      <c r="G457" s="312"/>
      <c r="H457" s="276"/>
      <c r="I457" s="276"/>
      <c r="J457" s="276"/>
      <c r="K457" s="249"/>
      <c r="O457" s="278"/>
    </row>
    <row r="458" spans="1:15" s="351" customFormat="1" ht="12.75">
      <c r="A458" s="249"/>
      <c r="B458" s="249"/>
      <c r="C458" s="249"/>
      <c r="D458" s="250"/>
      <c r="E458" s="250"/>
      <c r="F458" s="312"/>
      <c r="G458" s="312"/>
      <c r="H458" s="276"/>
      <c r="I458" s="276"/>
      <c r="J458" s="276"/>
      <c r="K458" s="249"/>
      <c r="O458" s="278"/>
    </row>
    <row r="459" spans="1:15" s="351" customFormat="1" ht="12.75">
      <c r="A459" s="249"/>
      <c r="B459" s="249"/>
      <c r="C459" s="249"/>
      <c r="D459" s="250"/>
      <c r="E459" s="250"/>
      <c r="F459" s="312"/>
      <c r="G459" s="312"/>
      <c r="H459" s="276"/>
      <c r="I459" s="276"/>
      <c r="J459" s="276"/>
      <c r="K459" s="249"/>
      <c r="O459" s="278"/>
    </row>
    <row r="460" spans="1:15" s="351" customFormat="1" ht="12.75">
      <c r="A460" s="249"/>
      <c r="B460" s="249"/>
      <c r="C460" s="249"/>
      <c r="D460" s="250"/>
      <c r="E460" s="250"/>
      <c r="F460" s="312"/>
      <c r="G460" s="312"/>
      <c r="H460" s="276"/>
      <c r="I460" s="276"/>
      <c r="J460" s="276"/>
      <c r="K460" s="249"/>
      <c r="O460" s="278"/>
    </row>
    <row r="461" spans="1:15" s="351" customFormat="1" ht="12.75">
      <c r="A461" s="249"/>
      <c r="B461" s="249"/>
      <c r="C461" s="249"/>
      <c r="D461" s="250"/>
      <c r="E461" s="250"/>
      <c r="F461" s="312"/>
      <c r="G461" s="312"/>
      <c r="H461" s="276"/>
      <c r="I461" s="276"/>
      <c r="J461" s="276"/>
      <c r="K461" s="249"/>
      <c r="O461" s="278"/>
    </row>
    <row r="462" spans="1:15" s="351" customFormat="1" ht="12.75">
      <c r="A462" s="249"/>
      <c r="B462" s="249"/>
      <c r="C462" s="249"/>
      <c r="D462" s="250"/>
      <c r="E462" s="250"/>
      <c r="F462" s="312"/>
      <c r="G462" s="312"/>
      <c r="H462" s="276"/>
      <c r="I462" s="276"/>
      <c r="J462" s="276"/>
      <c r="K462" s="249"/>
      <c r="O462" s="278"/>
    </row>
    <row r="463" spans="1:15" s="351" customFormat="1" ht="12.75">
      <c r="A463" s="249"/>
      <c r="B463" s="249"/>
      <c r="C463" s="249"/>
      <c r="D463" s="250"/>
      <c r="E463" s="250"/>
      <c r="F463" s="312"/>
      <c r="G463" s="312"/>
      <c r="H463" s="276"/>
      <c r="I463" s="276"/>
      <c r="J463" s="276"/>
      <c r="K463" s="249"/>
      <c r="O463" s="278"/>
    </row>
    <row r="464" spans="1:15" s="351" customFormat="1" ht="12.75">
      <c r="A464" s="249"/>
      <c r="B464" s="249"/>
      <c r="C464" s="249"/>
      <c r="D464" s="250"/>
      <c r="E464" s="250"/>
      <c r="F464" s="312"/>
      <c r="G464" s="312"/>
      <c r="H464" s="276"/>
      <c r="I464" s="276"/>
      <c r="J464" s="276"/>
      <c r="K464" s="249"/>
      <c r="O464" s="278"/>
    </row>
    <row r="465" spans="1:15" s="351" customFormat="1" ht="12.75">
      <c r="A465" s="249"/>
      <c r="B465" s="249"/>
      <c r="C465" s="249"/>
      <c r="D465" s="250"/>
      <c r="E465" s="250"/>
      <c r="F465" s="312"/>
      <c r="G465" s="312"/>
      <c r="H465" s="276"/>
      <c r="I465" s="276"/>
      <c r="J465" s="276"/>
      <c r="K465" s="249"/>
      <c r="O465" s="278"/>
    </row>
    <row r="466" spans="1:15" s="351" customFormat="1" ht="12.75">
      <c r="A466" s="249"/>
      <c r="B466" s="249"/>
      <c r="C466" s="249"/>
      <c r="D466" s="250"/>
      <c r="E466" s="250"/>
      <c r="F466" s="312"/>
      <c r="G466" s="312"/>
      <c r="H466" s="276"/>
      <c r="I466" s="276"/>
      <c r="J466" s="276"/>
      <c r="K466" s="249"/>
      <c r="O466" s="278"/>
    </row>
    <row r="467" spans="1:15" s="351" customFormat="1" ht="12.75">
      <c r="A467" s="249"/>
      <c r="B467" s="249"/>
      <c r="C467" s="249"/>
      <c r="D467" s="250"/>
      <c r="E467" s="250"/>
      <c r="F467" s="312"/>
      <c r="G467" s="312"/>
      <c r="H467" s="276"/>
      <c r="I467" s="276"/>
      <c r="J467" s="276"/>
      <c r="K467" s="249"/>
      <c r="O467" s="278"/>
    </row>
    <row r="468" spans="1:15" s="351" customFormat="1" ht="12.75">
      <c r="A468" s="249"/>
      <c r="B468" s="249"/>
      <c r="C468" s="249"/>
      <c r="D468" s="250"/>
      <c r="E468" s="250"/>
      <c r="F468" s="312"/>
      <c r="G468" s="312"/>
      <c r="H468" s="276"/>
      <c r="I468" s="276"/>
      <c r="J468" s="276"/>
      <c r="K468" s="249"/>
      <c r="O468" s="278"/>
    </row>
    <row r="469" spans="1:15" s="351" customFormat="1" ht="12.75">
      <c r="A469" s="249"/>
      <c r="B469" s="249"/>
      <c r="C469" s="249"/>
      <c r="D469" s="250"/>
      <c r="E469" s="250"/>
      <c r="F469" s="312"/>
      <c r="G469" s="312"/>
      <c r="H469" s="276"/>
      <c r="I469" s="276"/>
      <c r="J469" s="276"/>
      <c r="K469" s="249"/>
      <c r="O469" s="278"/>
    </row>
    <row r="470" spans="1:15" s="351" customFormat="1" ht="12.75">
      <c r="A470" s="249"/>
      <c r="B470" s="249"/>
      <c r="C470" s="249"/>
      <c r="D470" s="250"/>
      <c r="E470" s="250"/>
      <c r="F470" s="312"/>
      <c r="G470" s="312"/>
      <c r="H470" s="276"/>
      <c r="I470" s="276"/>
      <c r="J470" s="276"/>
      <c r="K470" s="249"/>
      <c r="O470" s="278"/>
    </row>
    <row r="471" spans="1:15" s="351" customFormat="1" ht="12.75">
      <c r="A471" s="249"/>
      <c r="B471" s="249"/>
      <c r="C471" s="249"/>
      <c r="D471" s="250"/>
      <c r="E471" s="250"/>
      <c r="F471" s="312"/>
      <c r="G471" s="312"/>
      <c r="H471" s="276"/>
      <c r="I471" s="276"/>
      <c r="J471" s="276"/>
      <c r="K471" s="249"/>
      <c r="O471" s="278"/>
    </row>
    <row r="472" spans="1:15" s="351" customFormat="1" ht="12.75">
      <c r="A472" s="249"/>
      <c r="B472" s="249"/>
      <c r="C472" s="249"/>
      <c r="D472" s="250"/>
      <c r="E472" s="250"/>
      <c r="F472" s="312"/>
      <c r="G472" s="312"/>
      <c r="H472" s="276"/>
      <c r="I472" s="276"/>
      <c r="J472" s="276"/>
      <c r="K472" s="249"/>
      <c r="O472" s="278"/>
    </row>
    <row r="473" spans="1:15" s="351" customFormat="1" ht="12.75">
      <c r="A473" s="249"/>
      <c r="B473" s="249"/>
      <c r="C473" s="249"/>
      <c r="D473" s="250"/>
      <c r="E473" s="250"/>
      <c r="F473" s="312"/>
      <c r="G473" s="312"/>
      <c r="H473" s="276"/>
      <c r="I473" s="276"/>
      <c r="J473" s="276"/>
      <c r="K473" s="249"/>
      <c r="O473" s="278"/>
    </row>
    <row r="474" spans="1:15" s="351" customFormat="1" ht="12.75">
      <c r="A474" s="249"/>
      <c r="B474" s="249"/>
      <c r="C474" s="249"/>
      <c r="D474" s="250"/>
      <c r="E474" s="250"/>
      <c r="F474" s="312"/>
      <c r="G474" s="312"/>
      <c r="H474" s="276"/>
      <c r="I474" s="276"/>
      <c r="J474" s="276"/>
      <c r="K474" s="249"/>
      <c r="O474" s="278"/>
    </row>
    <row r="475" spans="1:15" s="351" customFormat="1" ht="12.75">
      <c r="A475" s="249"/>
      <c r="B475" s="249"/>
      <c r="C475" s="249"/>
      <c r="D475" s="250"/>
      <c r="E475" s="250"/>
      <c r="F475" s="312"/>
      <c r="G475" s="312"/>
      <c r="H475" s="276"/>
      <c r="I475" s="276"/>
      <c r="J475" s="276"/>
      <c r="K475" s="249"/>
      <c r="O475" s="278"/>
    </row>
    <row r="476" spans="1:15" s="351" customFormat="1" ht="12.75">
      <c r="A476" s="249"/>
      <c r="B476" s="249"/>
      <c r="C476" s="249"/>
      <c r="D476" s="250"/>
      <c r="E476" s="250"/>
      <c r="F476" s="312"/>
      <c r="G476" s="312"/>
      <c r="H476" s="276"/>
      <c r="I476" s="276"/>
      <c r="J476" s="276"/>
      <c r="K476" s="249"/>
      <c r="O476" s="278"/>
    </row>
    <row r="477" spans="1:15" s="351" customFormat="1" ht="12.75">
      <c r="A477" s="249"/>
      <c r="B477" s="249"/>
      <c r="C477" s="249"/>
      <c r="D477" s="250"/>
      <c r="E477" s="250"/>
      <c r="F477" s="312"/>
      <c r="G477" s="312"/>
      <c r="H477" s="276"/>
      <c r="I477" s="276"/>
      <c r="J477" s="276"/>
      <c r="K477" s="249"/>
      <c r="O477" s="278"/>
    </row>
    <row r="478" spans="1:15" s="351" customFormat="1" ht="12.75">
      <c r="A478" s="249"/>
      <c r="B478" s="249"/>
      <c r="C478" s="249"/>
      <c r="D478" s="250"/>
      <c r="E478" s="250"/>
      <c r="F478" s="312"/>
      <c r="G478" s="312"/>
      <c r="H478" s="276"/>
      <c r="I478" s="276"/>
      <c r="J478" s="276"/>
      <c r="K478" s="249"/>
      <c r="O478" s="278"/>
    </row>
    <row r="479" spans="1:15" s="351" customFormat="1" ht="12.75">
      <c r="A479" s="249"/>
      <c r="B479" s="249"/>
      <c r="C479" s="249"/>
      <c r="D479" s="250"/>
      <c r="E479" s="250"/>
      <c r="F479" s="312"/>
      <c r="G479" s="312"/>
      <c r="H479" s="276"/>
      <c r="I479" s="276"/>
      <c r="J479" s="276"/>
      <c r="K479" s="249"/>
      <c r="O479" s="278"/>
    </row>
    <row r="480" spans="1:15" s="351" customFormat="1" ht="12.75">
      <c r="A480" s="249"/>
      <c r="B480" s="249"/>
      <c r="C480" s="249"/>
      <c r="D480" s="250"/>
      <c r="E480" s="250"/>
      <c r="F480" s="312"/>
      <c r="G480" s="312"/>
      <c r="H480" s="276"/>
      <c r="I480" s="276"/>
      <c r="J480" s="276"/>
      <c r="K480" s="249"/>
      <c r="O480" s="278"/>
    </row>
    <row r="481" spans="1:15" s="351" customFormat="1" ht="12.75">
      <c r="A481" s="249"/>
      <c r="B481" s="249"/>
      <c r="C481" s="249"/>
      <c r="D481" s="250"/>
      <c r="E481" s="250"/>
      <c r="F481" s="312"/>
      <c r="G481" s="312"/>
      <c r="H481" s="276"/>
      <c r="I481" s="276"/>
      <c r="J481" s="276"/>
      <c r="K481" s="249"/>
      <c r="O481" s="278"/>
    </row>
    <row r="482" spans="1:15" s="351" customFormat="1" ht="12.75">
      <c r="A482" s="249"/>
      <c r="B482" s="249"/>
      <c r="C482" s="249"/>
      <c r="D482" s="250"/>
      <c r="E482" s="250"/>
      <c r="F482" s="312"/>
      <c r="G482" s="312"/>
      <c r="H482" s="276"/>
      <c r="I482" s="276"/>
      <c r="J482" s="276"/>
      <c r="K482" s="249"/>
      <c r="O482" s="278"/>
    </row>
    <row r="483" spans="1:15" s="351" customFormat="1" ht="12.75">
      <c r="A483" s="249"/>
      <c r="B483" s="249"/>
      <c r="C483" s="249"/>
      <c r="D483" s="250"/>
      <c r="E483" s="250"/>
      <c r="F483" s="312"/>
      <c r="G483" s="312"/>
      <c r="H483" s="276"/>
      <c r="I483" s="276"/>
      <c r="J483" s="276"/>
      <c r="K483" s="249"/>
      <c r="O483" s="278"/>
    </row>
    <row r="484" spans="1:15" s="351" customFormat="1" ht="12.75">
      <c r="A484" s="249"/>
      <c r="B484" s="249"/>
      <c r="C484" s="249"/>
      <c r="D484" s="250"/>
      <c r="E484" s="250"/>
      <c r="F484" s="312"/>
      <c r="G484" s="312"/>
      <c r="H484" s="276"/>
      <c r="I484" s="276"/>
      <c r="J484" s="276"/>
      <c r="K484" s="249"/>
      <c r="O484" s="278"/>
    </row>
    <row r="485" spans="1:15" s="351" customFormat="1" ht="12.75">
      <c r="A485" s="249"/>
      <c r="B485" s="249"/>
      <c r="C485" s="249"/>
      <c r="D485" s="250"/>
      <c r="E485" s="250"/>
      <c r="F485" s="312"/>
      <c r="G485" s="312"/>
      <c r="H485" s="276"/>
      <c r="I485" s="276"/>
      <c r="J485" s="276"/>
      <c r="K485" s="249"/>
      <c r="O485" s="278"/>
    </row>
    <row r="486" spans="1:15" s="351" customFormat="1" ht="12.75">
      <c r="A486" s="249"/>
      <c r="B486" s="249"/>
      <c r="C486" s="249"/>
      <c r="D486" s="250"/>
      <c r="E486" s="250"/>
      <c r="F486" s="312"/>
      <c r="G486" s="312"/>
      <c r="H486" s="276"/>
      <c r="I486" s="276"/>
      <c r="J486" s="276"/>
      <c r="K486" s="249"/>
      <c r="O486" s="278"/>
    </row>
    <row r="487" spans="1:15" s="351" customFormat="1" ht="12.75">
      <c r="A487" s="249"/>
      <c r="B487" s="249"/>
      <c r="C487" s="249"/>
      <c r="D487" s="250"/>
      <c r="E487" s="250"/>
      <c r="F487" s="312"/>
      <c r="G487" s="312"/>
      <c r="H487" s="276"/>
      <c r="I487" s="276"/>
      <c r="J487" s="276"/>
      <c r="K487" s="249"/>
      <c r="O487" s="278"/>
    </row>
    <row r="488" spans="1:15" s="351" customFormat="1" ht="12.75">
      <c r="A488" s="249"/>
      <c r="B488" s="249"/>
      <c r="C488" s="249"/>
      <c r="D488" s="250"/>
      <c r="E488" s="250"/>
      <c r="F488" s="312"/>
      <c r="G488" s="312"/>
      <c r="H488" s="276"/>
      <c r="I488" s="276"/>
      <c r="J488" s="276"/>
      <c r="K488" s="249"/>
      <c r="O488" s="278"/>
    </row>
    <row r="489" spans="1:15" s="351" customFormat="1" ht="12.75">
      <c r="A489" s="249"/>
      <c r="B489" s="249"/>
      <c r="C489" s="249"/>
      <c r="D489" s="250"/>
      <c r="E489" s="250"/>
      <c r="F489" s="312"/>
      <c r="G489" s="312"/>
      <c r="H489" s="276"/>
      <c r="I489" s="276"/>
      <c r="J489" s="276"/>
      <c r="K489" s="249"/>
      <c r="O489" s="278"/>
    </row>
    <row r="490" spans="1:15" s="351" customFormat="1" ht="12.75">
      <c r="A490" s="249"/>
      <c r="B490" s="249"/>
      <c r="C490" s="249"/>
      <c r="D490" s="250"/>
      <c r="E490" s="250"/>
      <c r="F490" s="312"/>
      <c r="G490" s="312"/>
      <c r="H490" s="276"/>
      <c r="I490" s="276"/>
      <c r="J490" s="276"/>
      <c r="K490" s="249"/>
      <c r="O490" s="278"/>
    </row>
    <row r="491" spans="1:15" s="351" customFormat="1" ht="12.75">
      <c r="A491" s="249"/>
      <c r="B491" s="249"/>
      <c r="C491" s="249"/>
      <c r="D491" s="250"/>
      <c r="E491" s="250"/>
      <c r="F491" s="312"/>
      <c r="G491" s="312"/>
      <c r="H491" s="276"/>
      <c r="I491" s="276"/>
      <c r="J491" s="276"/>
      <c r="K491" s="249"/>
      <c r="O491" s="278"/>
    </row>
    <row r="492" spans="1:15" s="351" customFormat="1" ht="12.75">
      <c r="A492" s="249"/>
      <c r="B492" s="249"/>
      <c r="C492" s="249"/>
      <c r="D492" s="250"/>
      <c r="E492" s="250"/>
      <c r="F492" s="312"/>
      <c r="G492" s="312"/>
      <c r="H492" s="276"/>
      <c r="I492" s="276"/>
      <c r="J492" s="276"/>
      <c r="K492" s="249"/>
      <c r="O492" s="278"/>
    </row>
    <row r="493" spans="1:15" s="351" customFormat="1" ht="12.75">
      <c r="A493" s="249"/>
      <c r="B493" s="249"/>
      <c r="C493" s="249"/>
      <c r="D493" s="250"/>
      <c r="E493" s="250"/>
      <c r="F493" s="312"/>
      <c r="G493" s="312"/>
      <c r="H493" s="276"/>
      <c r="I493" s="276"/>
      <c r="J493" s="276"/>
      <c r="K493" s="249"/>
      <c r="O493" s="278"/>
    </row>
    <row r="494" spans="1:15" s="351" customFormat="1" ht="12.75">
      <c r="A494" s="249"/>
      <c r="B494" s="249"/>
      <c r="C494" s="249"/>
      <c r="D494" s="250"/>
      <c r="E494" s="250"/>
      <c r="F494" s="312"/>
      <c r="G494" s="312"/>
      <c r="H494" s="276"/>
      <c r="I494" s="276"/>
      <c r="J494" s="276"/>
      <c r="K494" s="249"/>
      <c r="O494" s="278"/>
    </row>
    <row r="495" spans="1:15" s="351" customFormat="1" ht="12.75">
      <c r="A495" s="249"/>
      <c r="B495" s="249"/>
      <c r="C495" s="249"/>
      <c r="D495" s="250"/>
      <c r="E495" s="250"/>
      <c r="F495" s="312"/>
      <c r="G495" s="312"/>
      <c r="H495" s="276"/>
      <c r="I495" s="276"/>
      <c r="J495" s="276"/>
      <c r="K495" s="249"/>
      <c r="O495" s="278"/>
    </row>
    <row r="496" spans="1:15" s="351" customFormat="1" ht="12.75">
      <c r="A496" s="249"/>
      <c r="B496" s="249"/>
      <c r="C496" s="249"/>
      <c r="D496" s="250"/>
      <c r="E496" s="250"/>
      <c r="F496" s="312"/>
      <c r="G496" s="312"/>
      <c r="H496" s="276"/>
      <c r="I496" s="276"/>
      <c r="J496" s="276"/>
      <c r="K496" s="249"/>
      <c r="O496" s="278"/>
    </row>
    <row r="497" spans="1:15" s="351" customFormat="1" ht="12.75">
      <c r="A497" s="249"/>
      <c r="B497" s="249"/>
      <c r="C497" s="249"/>
      <c r="D497" s="250"/>
      <c r="E497" s="250"/>
      <c r="F497" s="312"/>
      <c r="G497" s="312"/>
      <c r="H497" s="276"/>
      <c r="I497" s="276"/>
      <c r="J497" s="276"/>
      <c r="K497" s="249"/>
      <c r="O497" s="278"/>
    </row>
    <row r="498" spans="1:15" s="351" customFormat="1" ht="12.75">
      <c r="A498" s="249"/>
      <c r="B498" s="249"/>
      <c r="C498" s="249"/>
      <c r="D498" s="250"/>
      <c r="E498" s="250"/>
      <c r="F498" s="312"/>
      <c r="G498" s="312"/>
      <c r="H498" s="276"/>
      <c r="I498" s="276"/>
      <c r="J498" s="276"/>
      <c r="K498" s="249"/>
      <c r="O498" s="278"/>
    </row>
    <row r="499" spans="1:15" s="351" customFormat="1" ht="12.75">
      <c r="A499" s="249"/>
      <c r="B499" s="249"/>
      <c r="C499" s="249"/>
      <c r="D499" s="250"/>
      <c r="E499" s="250"/>
      <c r="F499" s="312"/>
      <c r="G499" s="312"/>
      <c r="H499" s="276"/>
      <c r="I499" s="276"/>
      <c r="J499" s="276"/>
      <c r="K499" s="249"/>
      <c r="O499" s="278"/>
    </row>
    <row r="500" spans="1:15" s="351" customFormat="1" ht="12.75">
      <c r="A500" s="249"/>
      <c r="B500" s="249"/>
      <c r="C500" s="249"/>
      <c r="D500" s="250"/>
      <c r="E500" s="250"/>
      <c r="F500" s="312"/>
      <c r="G500" s="312"/>
      <c r="H500" s="276"/>
      <c r="I500" s="276"/>
      <c r="J500" s="276"/>
      <c r="K500" s="249"/>
      <c r="O500" s="278"/>
    </row>
    <row r="501" spans="1:15" s="351" customFormat="1" ht="12.75">
      <c r="A501" s="249"/>
      <c r="B501" s="249"/>
      <c r="C501" s="249"/>
      <c r="D501" s="250"/>
      <c r="E501" s="250"/>
      <c r="F501" s="312"/>
      <c r="G501" s="312"/>
      <c r="H501" s="276"/>
      <c r="I501" s="276"/>
      <c r="J501" s="276"/>
      <c r="K501" s="249"/>
      <c r="O501" s="278"/>
    </row>
    <row r="502" spans="1:15" s="351" customFormat="1" ht="12.75">
      <c r="A502" s="249"/>
      <c r="B502" s="249"/>
      <c r="C502" s="249"/>
      <c r="D502" s="250"/>
      <c r="E502" s="250"/>
      <c r="F502" s="312"/>
      <c r="G502" s="312"/>
      <c r="H502" s="276"/>
      <c r="I502" s="276"/>
      <c r="J502" s="276"/>
      <c r="K502" s="249"/>
      <c r="O502" s="278"/>
    </row>
    <row r="503" spans="1:15" s="351" customFormat="1" ht="12.75">
      <c r="A503" s="249"/>
      <c r="B503" s="249"/>
      <c r="C503" s="249"/>
      <c r="D503" s="250"/>
      <c r="E503" s="250"/>
      <c r="F503" s="312"/>
      <c r="G503" s="312"/>
      <c r="H503" s="276"/>
      <c r="I503" s="276"/>
      <c r="J503" s="276"/>
      <c r="K503" s="249"/>
      <c r="O503" s="278"/>
    </row>
    <row r="504" spans="1:15" s="351" customFormat="1" ht="12.75">
      <c r="A504" s="249"/>
      <c r="B504" s="249"/>
      <c r="C504" s="249"/>
      <c r="D504" s="250"/>
      <c r="E504" s="250"/>
      <c r="F504" s="312"/>
      <c r="G504" s="312"/>
      <c r="H504" s="276"/>
      <c r="I504" s="276"/>
      <c r="J504" s="276"/>
      <c r="K504" s="249"/>
      <c r="O504" s="278"/>
    </row>
    <row r="505" spans="1:15" s="351" customFormat="1" ht="12.75">
      <c r="A505" s="249"/>
      <c r="B505" s="249"/>
      <c r="C505" s="249"/>
      <c r="D505" s="250"/>
      <c r="E505" s="250"/>
      <c r="F505" s="312"/>
      <c r="G505" s="312"/>
      <c r="H505" s="276"/>
      <c r="I505" s="276"/>
      <c r="J505" s="276"/>
      <c r="K505" s="249"/>
      <c r="O505" s="278"/>
    </row>
    <row r="506" spans="1:15" s="351" customFormat="1" ht="12.75">
      <c r="A506" s="249"/>
      <c r="B506" s="249"/>
      <c r="C506" s="249"/>
      <c r="D506" s="250"/>
      <c r="E506" s="250"/>
      <c r="F506" s="312"/>
      <c r="G506" s="312"/>
      <c r="H506" s="276"/>
      <c r="I506" s="276"/>
      <c r="J506" s="276"/>
      <c r="K506" s="249"/>
      <c r="O506" s="278"/>
    </row>
    <row r="507" spans="1:15" s="351" customFormat="1" ht="12.75">
      <c r="A507" s="249"/>
      <c r="B507" s="249"/>
      <c r="C507" s="249"/>
      <c r="D507" s="250"/>
      <c r="E507" s="250"/>
      <c r="F507" s="312"/>
      <c r="G507" s="312"/>
      <c r="H507" s="276"/>
      <c r="I507" s="276"/>
      <c r="J507" s="276"/>
      <c r="K507" s="249"/>
      <c r="O507" s="278"/>
    </row>
    <row r="508" spans="1:15" s="351" customFormat="1" ht="12.75">
      <c r="A508" s="249"/>
      <c r="B508" s="249"/>
      <c r="C508" s="249"/>
      <c r="D508" s="250"/>
      <c r="E508" s="250"/>
      <c r="F508" s="312"/>
      <c r="G508" s="312"/>
      <c r="H508" s="276"/>
      <c r="I508" s="276"/>
      <c r="J508" s="276"/>
      <c r="K508" s="249"/>
      <c r="O508" s="278"/>
    </row>
    <row r="509" spans="1:15" s="351" customFormat="1" ht="12.75">
      <c r="A509" s="249"/>
      <c r="B509" s="249"/>
      <c r="C509" s="249"/>
      <c r="D509" s="250"/>
      <c r="E509" s="250"/>
      <c r="F509" s="312"/>
      <c r="G509" s="312"/>
      <c r="H509" s="276"/>
      <c r="I509" s="276"/>
      <c r="J509" s="276"/>
      <c r="K509" s="249"/>
      <c r="O509" s="278"/>
    </row>
    <row r="510" spans="1:15" s="351" customFormat="1" ht="12.75">
      <c r="A510" s="249"/>
      <c r="B510" s="249"/>
      <c r="C510" s="249"/>
      <c r="D510" s="250"/>
      <c r="E510" s="250"/>
      <c r="F510" s="312"/>
      <c r="G510" s="312"/>
      <c r="H510" s="276"/>
      <c r="I510" s="276"/>
      <c r="J510" s="276"/>
      <c r="K510" s="249"/>
      <c r="O510" s="278"/>
    </row>
    <row r="511" spans="1:15" s="351" customFormat="1" ht="12.75">
      <c r="A511" s="249"/>
      <c r="B511" s="249"/>
      <c r="C511" s="249"/>
      <c r="D511" s="250"/>
      <c r="E511" s="250"/>
      <c r="F511" s="312"/>
      <c r="G511" s="312"/>
      <c r="H511" s="276"/>
      <c r="I511" s="276"/>
      <c r="J511" s="276"/>
      <c r="K511" s="249"/>
      <c r="O511" s="278"/>
    </row>
    <row r="512" spans="1:15" s="351" customFormat="1" ht="12.75">
      <c r="A512" s="249"/>
      <c r="B512" s="249"/>
      <c r="C512" s="249"/>
      <c r="D512" s="250"/>
      <c r="E512" s="250"/>
      <c r="F512" s="312"/>
      <c r="G512" s="312"/>
      <c r="H512" s="276"/>
      <c r="I512" s="276"/>
      <c r="J512" s="276"/>
      <c r="K512" s="249"/>
      <c r="O512" s="278"/>
    </row>
    <row r="513" spans="1:15" s="351" customFormat="1" ht="12.75">
      <c r="A513" s="249"/>
      <c r="B513" s="249"/>
      <c r="C513" s="249"/>
      <c r="D513" s="250"/>
      <c r="E513" s="250"/>
      <c r="F513" s="312"/>
      <c r="G513" s="312"/>
      <c r="H513" s="276"/>
      <c r="I513" s="276"/>
      <c r="J513" s="276"/>
      <c r="K513" s="249"/>
      <c r="O513" s="278"/>
    </row>
    <row r="514" spans="1:15" s="351" customFormat="1" ht="12.75">
      <c r="A514" s="249"/>
      <c r="B514" s="249"/>
      <c r="C514" s="249"/>
      <c r="D514" s="249"/>
      <c r="E514" s="249"/>
      <c r="F514" s="287" t="s">
        <v>213</v>
      </c>
      <c r="G514" s="287"/>
      <c r="H514" s="276"/>
      <c r="I514" s="276"/>
      <c r="J514" s="276"/>
      <c r="K514" s="249"/>
      <c r="O514" s="278"/>
    </row>
    <row r="515" spans="1:15" s="351" customFormat="1" ht="12.75">
      <c r="A515" s="249"/>
      <c r="B515" s="281" t="s">
        <v>214</v>
      </c>
      <c r="C515" s="249"/>
      <c r="D515" s="249"/>
      <c r="E515" s="249"/>
      <c r="F515" s="352" t="e">
        <f>F59+#REF!</f>
        <v>#REF!</v>
      </c>
      <c r="G515" s="352"/>
      <c r="H515" s="276"/>
      <c r="I515" s="276"/>
      <c r="J515" s="276"/>
      <c r="K515" s="249"/>
      <c r="O515" s="278"/>
    </row>
    <row r="516" spans="1:15" s="351" customFormat="1" ht="12.75">
      <c r="A516" s="249"/>
      <c r="B516" s="249"/>
      <c r="C516" s="249"/>
      <c r="D516" s="249"/>
      <c r="E516" s="249"/>
      <c r="F516" s="249"/>
      <c r="G516" s="249"/>
      <c r="H516" s="276"/>
      <c r="I516" s="276"/>
      <c r="J516" s="276"/>
      <c r="K516" s="249"/>
      <c r="O516" s="278"/>
    </row>
    <row r="517" spans="1:15" s="351" customFormat="1" ht="12.75">
      <c r="A517" s="249"/>
      <c r="B517" s="277" t="s">
        <v>215</v>
      </c>
      <c r="C517" s="249"/>
      <c r="D517" s="249"/>
      <c r="E517" s="249"/>
      <c r="F517" s="249"/>
      <c r="G517" s="249"/>
      <c r="H517" s="276"/>
      <c r="I517" s="276"/>
      <c r="J517" s="276"/>
      <c r="K517" s="249"/>
      <c r="O517" s="278"/>
    </row>
    <row r="518" spans="1:15" s="351" customFormat="1" ht="12.75">
      <c r="A518" s="249"/>
      <c r="B518" s="249"/>
      <c r="C518" s="249"/>
      <c r="D518" s="249"/>
      <c r="E518" s="249"/>
      <c r="F518" s="353"/>
      <c r="G518" s="353"/>
      <c r="H518" s="276"/>
      <c r="I518" s="276"/>
      <c r="J518" s="276"/>
      <c r="K518" s="249"/>
      <c r="O518" s="278"/>
    </row>
  </sheetData>
  <sheetProtection sheet="1"/>
  <mergeCells count="6">
    <mergeCell ref="H7:J7"/>
    <mergeCell ref="C24:D24"/>
    <mergeCell ref="C25:D25"/>
    <mergeCell ref="C26:D26"/>
    <mergeCell ref="C27:D27"/>
    <mergeCell ref="C28:D28"/>
  </mergeCells>
  <conditionalFormatting sqref="H48 H16:H17">
    <cfRule type="expression" priority="17" dxfId="0" stopIfTrue="1">
      <formula>AND(($F16&gt;0),$H16="")</formula>
    </cfRule>
  </conditionalFormatting>
  <conditionalFormatting sqref="H18:H20">
    <cfRule type="expression" priority="16" dxfId="0" stopIfTrue="1">
      <formula>AND(($F18&gt;0),$H18="")</formula>
    </cfRule>
  </conditionalFormatting>
  <conditionalFormatting sqref="H21">
    <cfRule type="expression" priority="15" dxfId="0" stopIfTrue="1">
      <formula>AND(($F21&gt;0),$H21="")</formula>
    </cfRule>
  </conditionalFormatting>
  <conditionalFormatting sqref="H24">
    <cfRule type="expression" priority="14" dxfId="0" stopIfTrue="1">
      <formula>AND(($F24&gt;0),$H24="")</formula>
    </cfRule>
  </conditionalFormatting>
  <conditionalFormatting sqref="H26:H27">
    <cfRule type="expression" priority="13" dxfId="0" stopIfTrue="1">
      <formula>AND(($F26&gt;0),$H26="")</formula>
    </cfRule>
  </conditionalFormatting>
  <conditionalFormatting sqref="H28">
    <cfRule type="expression" priority="12" dxfId="0" stopIfTrue="1">
      <formula>AND(($F28&gt;0),$H28="")</formula>
    </cfRule>
  </conditionalFormatting>
  <conditionalFormatting sqref="H31">
    <cfRule type="expression" priority="11" dxfId="0" stopIfTrue="1">
      <formula>AND(($F31&gt;0),$H31="")</formula>
    </cfRule>
  </conditionalFormatting>
  <conditionalFormatting sqref="H32:H33">
    <cfRule type="expression" priority="10" dxfId="0" stopIfTrue="1">
      <formula>AND(($F32&gt;0),$H32="")</formula>
    </cfRule>
  </conditionalFormatting>
  <conditionalFormatting sqref="H34">
    <cfRule type="expression" priority="9" dxfId="0" stopIfTrue="1">
      <formula>AND(($F34&gt;0),$H34="")</formula>
    </cfRule>
  </conditionalFormatting>
  <conditionalFormatting sqref="H37:H38">
    <cfRule type="expression" priority="8" dxfId="0" stopIfTrue="1">
      <formula>AND(($F37&gt;0),$H37="")</formula>
    </cfRule>
  </conditionalFormatting>
  <conditionalFormatting sqref="H39">
    <cfRule type="expression" priority="7" dxfId="0" stopIfTrue="1">
      <formula>AND(($F39&gt;0),$H39="")</formula>
    </cfRule>
  </conditionalFormatting>
  <conditionalFormatting sqref="H40">
    <cfRule type="expression" priority="6" dxfId="0" stopIfTrue="1">
      <formula>AND(($F40&gt;0),$H40="")</formula>
    </cfRule>
  </conditionalFormatting>
  <conditionalFormatting sqref="H41:H42">
    <cfRule type="expression" priority="5" dxfId="0" stopIfTrue="1">
      <formula>AND(($F41&gt;0),$H41="")</formula>
    </cfRule>
  </conditionalFormatting>
  <conditionalFormatting sqref="H46:H47">
    <cfRule type="expression" priority="4" dxfId="0" stopIfTrue="1">
      <formula>AND(($F46&gt;0),$H46="")</formula>
    </cfRule>
  </conditionalFormatting>
  <conditionalFormatting sqref="H49:H50">
    <cfRule type="expression" priority="3" dxfId="0" stopIfTrue="1">
      <formula>AND(($F49&gt;0),$H49="")</formula>
    </cfRule>
  </conditionalFormatting>
  <conditionalFormatting sqref="H51">
    <cfRule type="expression" priority="2" dxfId="0" stopIfTrue="1">
      <formula>AND(($F51&gt;0),$H51="")</formula>
    </cfRule>
  </conditionalFormatting>
  <conditionalFormatting sqref="H25">
    <cfRule type="expression" priority="1" dxfId="0" stopIfTrue="1">
      <formula>AND(($F25&gt;0),$H25="")</formula>
    </cfRule>
  </conditionalFormatting>
  <dataValidations count="4">
    <dataValidation type="list" allowBlank="1" showInputMessage="1" showErrorMessage="1" prompt="OllaOllaanko rahoitusta hakemassa (haetaan), onko rahoitusta jo haettu (haettu) vai onko rahoitus jo varmistunut (varmistunut)?" sqref="H28">
      <formula1>$O$2:$O$3</formula1>
    </dataValidation>
    <dataValidation type="list" allowBlank="1" showInputMessage="1" showErrorMessage="1" prompt="Ollaanko rahoitusta hakemassa (haetaan), onko rahoitusta jo haettu (haettu) vai onko rahoitus jo varmistunut (varmistunut)?" sqref="H31:H34 H16:H21 H46:H51 H37:H42 H24:H27">
      <formula1>$O$2:$O$3</formula1>
    </dataValidation>
    <dataValidation type="list" allowBlank="1" showInputMessage="1" showErrorMessage="1" prompt="Ollaanko rahoitusta vasta aikeissa hakea (haetaan), onko rahoitusta jo haettu (haettu) vai onko rahoitus jo varmistunut (varmistunut)?" sqref="H54:H55 H10:H13">
      <formula1>$O$2:$O$3</formula1>
    </dataValidation>
    <dataValidation type="list" allowBlank="1" showInputMessage="1" showErrorMessage="1" prompt="Ollaanko tukea vasta aikeissa hakea (haetaan), onko tuki jo haettu (haettu) vai onko tuki jo varmistunu (varmistnut)?" sqref="H56">
      <formula1>$O$2:$O$3</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R98"/>
  <sheetViews>
    <sheetView zoomScalePageLayoutView="0" workbookViewId="0" topLeftCell="A1">
      <pane ySplit="7" topLeftCell="A8" activePane="bottomLeft" state="frozen"/>
      <selection pane="topLeft" activeCell="A1" sqref="A1"/>
      <selection pane="bottomLeft" activeCell="N10" sqref="N10"/>
    </sheetView>
  </sheetViews>
  <sheetFormatPr defaultColWidth="9.140625" defaultRowHeight="12.75"/>
  <cols>
    <col min="1" max="1" width="2.57421875" style="38" customWidth="1"/>
    <col min="2" max="2" width="24.7109375" style="115" customWidth="1"/>
    <col min="3" max="3" width="17.421875" style="115" customWidth="1"/>
    <col min="4" max="4" width="7.28125" style="115" customWidth="1"/>
    <col min="5" max="5" width="6.00390625" style="115" customWidth="1"/>
    <col min="6" max="6" width="9.7109375" style="189" customWidth="1"/>
    <col min="7" max="7" width="9.7109375" style="116" customWidth="1"/>
    <col min="8" max="8" width="8.7109375" style="116" customWidth="1"/>
    <col min="9" max="9" width="8.7109375" style="59" customWidth="1"/>
    <col min="10" max="10" width="8.7109375" style="7" customWidth="1"/>
    <col min="11" max="11" width="8.7109375" style="8" hidden="1" customWidth="1"/>
    <col min="12" max="12" width="8.7109375" style="0" customWidth="1"/>
  </cols>
  <sheetData>
    <row r="1" spans="1:18" ht="15.75">
      <c r="A1" s="28"/>
      <c r="B1" s="174" t="s">
        <v>86</v>
      </c>
      <c r="C1" s="29"/>
      <c r="D1" s="29"/>
      <c r="E1" s="29"/>
      <c r="F1" s="42"/>
      <c r="G1" s="54"/>
      <c r="H1" s="54"/>
      <c r="I1" s="55"/>
      <c r="J1" s="6"/>
      <c r="K1" s="4"/>
      <c r="L1" s="1"/>
      <c r="M1" s="2"/>
      <c r="N1" s="3"/>
      <c r="O1" s="3"/>
      <c r="P1" s="3"/>
      <c r="Q1" s="3"/>
      <c r="R1" s="3"/>
    </row>
    <row r="2" spans="1:18" ht="13.5">
      <c r="A2" s="28"/>
      <c r="B2" s="29"/>
      <c r="C2" s="29"/>
      <c r="D2" s="29"/>
      <c r="E2" s="29"/>
      <c r="F2" s="42"/>
      <c r="G2" s="54"/>
      <c r="H2" s="54"/>
      <c r="I2" s="55"/>
      <c r="J2" s="6"/>
      <c r="K2" s="4"/>
      <c r="L2" s="1"/>
      <c r="M2" s="2"/>
      <c r="N2" s="3"/>
      <c r="O2" s="3"/>
      <c r="P2" s="3"/>
      <c r="Q2" s="3"/>
      <c r="R2" s="3"/>
    </row>
    <row r="3" spans="1:18" ht="13.5">
      <c r="A3" s="28"/>
      <c r="B3" s="197" t="s">
        <v>0</v>
      </c>
      <c r="C3" s="60">
        <f>Erittely!C2</f>
        <v>0</v>
      </c>
      <c r="D3" s="72"/>
      <c r="E3" s="29"/>
      <c r="F3" s="185"/>
      <c r="G3" s="92" t="s">
        <v>68</v>
      </c>
      <c r="H3" s="76"/>
      <c r="I3" s="55"/>
      <c r="J3" s="13"/>
      <c r="K3" s="10"/>
      <c r="L3" s="1"/>
      <c r="M3" s="2"/>
      <c r="N3" s="3"/>
      <c r="O3" s="3"/>
      <c r="P3" s="3"/>
      <c r="Q3" s="3"/>
      <c r="R3" s="3"/>
    </row>
    <row r="4" spans="1:18" ht="13.5" customHeight="1">
      <c r="A4" s="28"/>
      <c r="B4" s="197" t="s">
        <v>1</v>
      </c>
      <c r="C4" s="60">
        <f>Erittely!C3</f>
        <v>0</v>
      </c>
      <c r="D4" s="60"/>
      <c r="E4" s="29"/>
      <c r="F4" s="185"/>
      <c r="G4" s="91"/>
      <c r="H4" s="30"/>
      <c r="I4" s="55"/>
      <c r="J4" s="13"/>
      <c r="K4" s="10"/>
      <c r="L4" s="1"/>
      <c r="M4" s="2"/>
      <c r="N4" s="3"/>
      <c r="O4" s="3"/>
      <c r="P4" s="3"/>
      <c r="Q4" s="3"/>
      <c r="R4" s="3"/>
    </row>
    <row r="5" spans="1:18" ht="13.5" customHeight="1">
      <c r="A5" s="28"/>
      <c r="B5" s="197"/>
      <c r="C5" s="60"/>
      <c r="D5" s="60"/>
      <c r="E5" s="29"/>
      <c r="F5" s="185"/>
      <c r="G5" s="91"/>
      <c r="H5" s="30"/>
      <c r="I5" s="55"/>
      <c r="J5" s="13"/>
      <c r="K5" s="10"/>
      <c r="L5" s="1"/>
      <c r="M5" s="2"/>
      <c r="N5" s="3"/>
      <c r="O5" s="3"/>
      <c r="P5" s="3"/>
      <c r="Q5" s="3"/>
      <c r="R5" s="3"/>
    </row>
    <row r="6" spans="1:18" ht="27" customHeight="1">
      <c r="A6" s="28"/>
      <c r="B6" s="30"/>
      <c r="C6" s="30"/>
      <c r="D6" s="30"/>
      <c r="E6" s="30"/>
      <c r="F6" s="14" t="s">
        <v>69</v>
      </c>
      <c r="G6" s="14" t="s">
        <v>70</v>
      </c>
      <c r="H6" s="14" t="s">
        <v>71</v>
      </c>
      <c r="I6" s="14" t="s">
        <v>71</v>
      </c>
      <c r="J6" s="9"/>
      <c r="K6" s="5"/>
      <c r="L6" s="1"/>
      <c r="M6" s="2"/>
      <c r="N6" s="3"/>
      <c r="O6" s="3"/>
      <c r="P6" s="3"/>
      <c r="Q6" s="3"/>
      <c r="R6" s="3"/>
    </row>
    <row r="7" spans="1:18" ht="12.75" customHeight="1">
      <c r="A7" s="31"/>
      <c r="B7" s="32"/>
      <c r="C7" s="32"/>
      <c r="D7" s="32"/>
      <c r="E7" s="32"/>
      <c r="F7" s="14" t="s">
        <v>72</v>
      </c>
      <c r="G7" s="14" t="s">
        <v>72</v>
      </c>
      <c r="H7" s="56" t="s">
        <v>66</v>
      </c>
      <c r="I7" s="14" t="s">
        <v>73</v>
      </c>
      <c r="J7" s="9"/>
      <c r="K7" s="184"/>
      <c r="L7" s="1"/>
      <c r="M7" s="2"/>
      <c r="N7" s="3"/>
      <c r="O7" s="3"/>
      <c r="P7" s="3"/>
      <c r="Q7" s="3"/>
      <c r="R7" s="3"/>
    </row>
    <row r="8" spans="1:18" ht="7.5" customHeight="1">
      <c r="A8" s="28"/>
      <c r="B8" s="30"/>
      <c r="C8" s="30"/>
      <c r="D8" s="30"/>
      <c r="E8" s="30"/>
      <c r="F8" s="186"/>
      <c r="G8" s="57"/>
      <c r="H8" s="73"/>
      <c r="I8" s="74"/>
      <c r="J8" s="9"/>
      <c r="K8" s="5"/>
      <c r="L8" s="1"/>
      <c r="M8" s="2"/>
      <c r="N8" s="3"/>
      <c r="O8" s="3"/>
      <c r="P8" s="3"/>
      <c r="Q8" s="3"/>
      <c r="R8" s="3"/>
    </row>
    <row r="9" spans="1:9" ht="13.5">
      <c r="A9" s="33" t="str">
        <f>Erittely!A6</f>
        <v>01</v>
      </c>
      <c r="B9" s="93" t="s">
        <v>36</v>
      </c>
      <c r="C9" s="93"/>
      <c r="D9" s="93"/>
      <c r="E9" s="93"/>
      <c r="F9" s="104"/>
      <c r="G9" s="95"/>
      <c r="H9" s="94"/>
      <c r="I9" s="68"/>
    </row>
    <row r="10" spans="1:9" ht="13.5">
      <c r="A10" s="33"/>
      <c r="B10" s="82" t="s">
        <v>173</v>
      </c>
      <c r="C10" s="82" t="s">
        <v>65</v>
      </c>
      <c r="D10" s="72"/>
      <c r="E10" s="72"/>
      <c r="F10" s="104"/>
      <c r="G10" s="95">
        <f>Erittely!H7</f>
        <v>0</v>
      </c>
      <c r="H10" s="94"/>
      <c r="I10" s="68"/>
    </row>
    <row r="11" spans="1:9" ht="13.5">
      <c r="A11" s="33"/>
      <c r="B11" s="258" t="s">
        <v>174</v>
      </c>
      <c r="C11" s="82" t="s">
        <v>65</v>
      </c>
      <c r="D11" s="72"/>
      <c r="E11" s="72"/>
      <c r="F11" s="104"/>
      <c r="G11" s="95">
        <f>Erittely!H8</f>
        <v>0</v>
      </c>
      <c r="H11" s="94"/>
      <c r="I11" s="68"/>
    </row>
    <row r="12" spans="1:9" ht="13.5">
      <c r="A12" s="33"/>
      <c r="B12" s="269" t="s">
        <v>175</v>
      </c>
      <c r="C12" s="82" t="s">
        <v>65</v>
      </c>
      <c r="D12" s="72"/>
      <c r="E12" s="72"/>
      <c r="F12" s="104"/>
      <c r="G12" s="95">
        <f>Erittely!H9</f>
        <v>0</v>
      </c>
      <c r="H12" s="94"/>
      <c r="I12" s="68"/>
    </row>
    <row r="13" spans="1:9" ht="13.5">
      <c r="A13" s="33"/>
      <c r="B13" s="72" t="s">
        <v>28</v>
      </c>
      <c r="C13" s="82" t="s">
        <v>65</v>
      </c>
      <c r="D13" s="72"/>
      <c r="E13" s="72"/>
      <c r="F13" s="104"/>
      <c r="G13" s="95">
        <f>Erittely!H10</f>
        <v>0</v>
      </c>
      <c r="H13" s="94"/>
      <c r="I13" s="68"/>
    </row>
    <row r="14" spans="1:9" ht="14.25" thickBot="1">
      <c r="A14" s="34"/>
      <c r="B14" s="96" t="s">
        <v>15</v>
      </c>
      <c r="C14" s="83" t="s">
        <v>65</v>
      </c>
      <c r="D14" s="96"/>
      <c r="E14" s="96"/>
      <c r="F14" s="104"/>
      <c r="G14" s="98">
        <f>Erittely!H11</f>
        <v>0</v>
      </c>
      <c r="H14" s="97"/>
      <c r="I14" s="69"/>
    </row>
    <row r="15" spans="1:11" s="78" customFormat="1" ht="15.75" customHeight="1" thickBot="1">
      <c r="A15" s="34"/>
      <c r="B15" s="99" t="s">
        <v>75</v>
      </c>
      <c r="C15" s="96"/>
      <c r="D15" s="96"/>
      <c r="E15" s="96"/>
      <c r="F15" s="100">
        <f>SUM(F10:F14)</f>
        <v>0</v>
      </c>
      <c r="G15" s="101">
        <f>Erittely!K12</f>
        <v>0</v>
      </c>
      <c r="H15" s="100">
        <f>F15-G15</f>
        <v>0</v>
      </c>
      <c r="I15" s="70">
        <f>IF(G15=0,0,H15/G15)</f>
        <v>0</v>
      </c>
      <c r="J15" s="117"/>
      <c r="K15" s="117">
        <f>SUM(G10:G14)</f>
        <v>0</v>
      </c>
    </row>
    <row r="16" spans="1:9" ht="13.5">
      <c r="A16" s="35"/>
      <c r="B16" s="93"/>
      <c r="C16" s="72"/>
      <c r="D16" s="72"/>
      <c r="E16" s="72"/>
      <c r="F16" s="187"/>
      <c r="G16" s="95"/>
      <c r="H16" s="95"/>
      <c r="I16" s="58"/>
    </row>
    <row r="17" spans="1:9" ht="13.5">
      <c r="A17" s="28" t="str">
        <f>Erittely!A14</f>
        <v>02</v>
      </c>
      <c r="B17" s="102" t="s">
        <v>37</v>
      </c>
      <c r="C17" s="102"/>
      <c r="D17" s="102"/>
      <c r="E17" s="102"/>
      <c r="F17" s="188"/>
      <c r="G17" s="103"/>
      <c r="H17" s="103"/>
      <c r="I17" s="75"/>
    </row>
    <row r="18" spans="1:9" ht="13.5">
      <c r="A18" s="28"/>
      <c r="B18" s="105" t="s">
        <v>79</v>
      </c>
      <c r="C18" s="105"/>
      <c r="D18" s="105"/>
      <c r="E18" s="105"/>
      <c r="F18" s="104"/>
      <c r="G18" s="95">
        <f>Erittely!I16</f>
        <v>0</v>
      </c>
      <c r="H18" s="94"/>
      <c r="I18" s="68"/>
    </row>
    <row r="19" spans="1:9" ht="13.5">
      <c r="A19" s="28"/>
      <c r="B19" s="72" t="s">
        <v>80</v>
      </c>
      <c r="C19" s="105"/>
      <c r="D19" s="105"/>
      <c r="E19" s="105"/>
      <c r="F19" s="104"/>
      <c r="G19" s="95">
        <f>Erittely!I19</f>
        <v>0</v>
      </c>
      <c r="H19" s="94"/>
      <c r="I19" s="68"/>
    </row>
    <row r="20" spans="1:9" ht="13.5">
      <c r="A20" s="28"/>
      <c r="B20" s="105" t="s">
        <v>2</v>
      </c>
      <c r="C20" s="105"/>
      <c r="D20" s="105"/>
      <c r="E20" s="105"/>
      <c r="F20" s="104"/>
      <c r="G20" s="95">
        <f>Erittely!I22</f>
        <v>0</v>
      </c>
      <c r="H20" s="94"/>
      <c r="I20" s="68"/>
    </row>
    <row r="21" spans="1:9" ht="13.5">
      <c r="A21" s="28"/>
      <c r="B21" s="105" t="s">
        <v>168</v>
      </c>
      <c r="C21" s="105"/>
      <c r="D21" s="105"/>
      <c r="E21" s="105"/>
      <c r="F21" s="104"/>
      <c r="G21" s="95">
        <f>Erittely!I25</f>
        <v>0</v>
      </c>
      <c r="H21" s="94"/>
      <c r="I21" s="68"/>
    </row>
    <row r="22" spans="1:9" ht="13.5">
      <c r="A22" s="28"/>
      <c r="B22" s="105" t="s">
        <v>3</v>
      </c>
      <c r="C22" s="105"/>
      <c r="D22" s="105"/>
      <c r="E22" s="105"/>
      <c r="F22" s="104"/>
      <c r="G22" s="95">
        <f>Erittely!I28</f>
        <v>0</v>
      </c>
      <c r="H22" s="94"/>
      <c r="I22" s="68"/>
    </row>
    <row r="23" spans="1:9" ht="13.5">
      <c r="A23" s="28"/>
      <c r="B23" s="105" t="s">
        <v>43</v>
      </c>
      <c r="C23" s="105"/>
      <c r="D23" s="105"/>
      <c r="E23" s="105"/>
      <c r="F23" s="104"/>
      <c r="G23" s="95">
        <f>Erittely!I31</f>
        <v>0</v>
      </c>
      <c r="H23" s="94"/>
      <c r="I23" s="68"/>
    </row>
    <row r="24" spans="1:9" ht="13.5">
      <c r="A24" s="28"/>
      <c r="B24" s="105" t="s">
        <v>5</v>
      </c>
      <c r="C24" s="105"/>
      <c r="D24" s="105"/>
      <c r="E24" s="105"/>
      <c r="F24" s="104"/>
      <c r="G24" s="95">
        <f>Erittely!I34</f>
        <v>0</v>
      </c>
      <c r="H24" s="94"/>
      <c r="I24" s="68"/>
    </row>
    <row r="25" spans="1:9" ht="13.5">
      <c r="A25" s="28"/>
      <c r="B25" s="105" t="s">
        <v>6</v>
      </c>
      <c r="C25" s="105"/>
      <c r="D25" s="105"/>
      <c r="E25" s="105"/>
      <c r="F25" s="104"/>
      <c r="G25" s="95">
        <f>Erittely!I37</f>
        <v>0</v>
      </c>
      <c r="H25" s="94"/>
      <c r="I25" s="68"/>
    </row>
    <row r="26" spans="1:9" ht="13.5">
      <c r="A26" s="28"/>
      <c r="B26" s="105" t="s">
        <v>7</v>
      </c>
      <c r="C26" s="105"/>
      <c r="D26" s="105"/>
      <c r="E26" s="105"/>
      <c r="F26" s="104"/>
      <c r="G26" s="95">
        <f>Erittely!I40</f>
        <v>0</v>
      </c>
      <c r="H26" s="94"/>
      <c r="I26" s="68"/>
    </row>
    <row r="27" spans="1:9" ht="13.5">
      <c r="A27" s="28"/>
      <c r="B27" s="105" t="s">
        <v>12</v>
      </c>
      <c r="C27" s="105"/>
      <c r="D27" s="105"/>
      <c r="E27" s="105"/>
      <c r="F27" s="104"/>
      <c r="G27" s="95">
        <f>Erittely!I43</f>
        <v>0</v>
      </c>
      <c r="H27" s="94"/>
      <c r="I27" s="68"/>
    </row>
    <row r="28" spans="1:9" ht="13.5">
      <c r="A28" s="28"/>
      <c r="B28" s="105" t="s">
        <v>11</v>
      </c>
      <c r="C28" s="105"/>
      <c r="D28" s="105"/>
      <c r="E28" s="105"/>
      <c r="F28" s="104"/>
      <c r="G28" s="95">
        <f>Erittely!I46</f>
        <v>0</v>
      </c>
      <c r="H28" s="94"/>
      <c r="I28" s="68"/>
    </row>
    <row r="29" spans="1:9" ht="13.5">
      <c r="A29" s="28"/>
      <c r="B29" s="258" t="s">
        <v>171</v>
      </c>
      <c r="C29" s="105"/>
      <c r="D29" s="105"/>
      <c r="E29" s="105"/>
      <c r="F29" s="104"/>
      <c r="G29" s="95">
        <f>Erittely!I49</f>
        <v>0</v>
      </c>
      <c r="H29" s="94"/>
      <c r="I29" s="68"/>
    </row>
    <row r="30" spans="1:9" ht="13.5">
      <c r="A30" s="28"/>
      <c r="B30" s="258" t="s">
        <v>172</v>
      </c>
      <c r="C30" s="105"/>
      <c r="D30" s="105"/>
      <c r="E30" s="105"/>
      <c r="F30" s="104"/>
      <c r="G30" s="95">
        <f>Erittely!I52</f>
        <v>0</v>
      </c>
      <c r="H30" s="94"/>
      <c r="I30" s="68"/>
    </row>
    <row r="31" spans="1:9" ht="13.5">
      <c r="A31" s="28"/>
      <c r="B31" s="105" t="s">
        <v>4</v>
      </c>
      <c r="C31" s="105"/>
      <c r="D31" s="105"/>
      <c r="E31" s="105"/>
      <c r="F31" s="104"/>
      <c r="G31" s="95">
        <f>Erittely!I55</f>
        <v>0</v>
      </c>
      <c r="H31" s="94"/>
      <c r="I31" s="68"/>
    </row>
    <row r="32" spans="1:9" ht="13.5">
      <c r="A32" s="28"/>
      <c r="B32" s="105" t="s">
        <v>42</v>
      </c>
      <c r="C32" s="105"/>
      <c r="D32" s="105"/>
      <c r="E32" s="105"/>
      <c r="F32" s="104"/>
      <c r="G32" s="95">
        <f>Erittely!I58</f>
        <v>0</v>
      </c>
      <c r="H32" s="94"/>
      <c r="I32" s="68"/>
    </row>
    <row r="33" spans="1:9" ht="13.5">
      <c r="A33" s="28"/>
      <c r="B33" s="105" t="s">
        <v>67</v>
      </c>
      <c r="C33" s="105"/>
      <c r="D33" s="105"/>
      <c r="E33" s="105"/>
      <c r="F33" s="104"/>
      <c r="G33" s="95">
        <f>Erittely!I61</f>
        <v>0</v>
      </c>
      <c r="H33" s="94"/>
      <c r="I33" s="68"/>
    </row>
    <row r="34" spans="1:9" ht="13.5">
      <c r="A34" s="28"/>
      <c r="B34" s="85" t="s">
        <v>153</v>
      </c>
      <c r="C34" s="105"/>
      <c r="D34" s="105"/>
      <c r="E34" s="105"/>
      <c r="F34" s="104"/>
      <c r="G34" s="95">
        <f>Erittely!I68</f>
        <v>0</v>
      </c>
      <c r="H34" s="94"/>
      <c r="I34" s="68"/>
    </row>
    <row r="35" spans="1:9" ht="13.5">
      <c r="A35" s="28"/>
      <c r="B35" s="85" t="s">
        <v>149</v>
      </c>
      <c r="C35" s="105"/>
      <c r="D35" s="105"/>
      <c r="E35" s="105"/>
      <c r="F35" s="104"/>
      <c r="G35" s="95">
        <f>Erittely!I71</f>
        <v>0</v>
      </c>
      <c r="H35" s="94"/>
      <c r="I35" s="68"/>
    </row>
    <row r="36" spans="1:9" ht="13.5">
      <c r="A36" s="28"/>
      <c r="B36" s="85" t="s">
        <v>154</v>
      </c>
      <c r="C36" s="105"/>
      <c r="D36" s="105"/>
      <c r="E36" s="105"/>
      <c r="F36" s="104"/>
      <c r="G36" s="95">
        <f>Erittely!I74</f>
        <v>0</v>
      </c>
      <c r="H36" s="94"/>
      <c r="I36" s="68"/>
    </row>
    <row r="37" spans="1:9" ht="13.5">
      <c r="A37" s="28"/>
      <c r="B37" s="85" t="s">
        <v>150</v>
      </c>
      <c r="C37" s="105"/>
      <c r="D37" s="105"/>
      <c r="E37" s="105"/>
      <c r="F37" s="104"/>
      <c r="G37" s="95">
        <f>Erittely!I77</f>
        <v>0</v>
      </c>
      <c r="H37" s="94"/>
      <c r="I37" s="68"/>
    </row>
    <row r="38" spans="1:9" ht="13.5">
      <c r="A38" s="28"/>
      <c r="B38" s="85" t="s">
        <v>151</v>
      </c>
      <c r="C38" s="105"/>
      <c r="D38" s="105"/>
      <c r="E38" s="105"/>
      <c r="F38" s="104"/>
      <c r="G38" s="95">
        <f>Erittely!I80</f>
        <v>0</v>
      </c>
      <c r="H38" s="94"/>
      <c r="I38" s="68"/>
    </row>
    <row r="39" spans="1:9" ht="13.5">
      <c r="A39" s="28"/>
      <c r="B39" s="85" t="s">
        <v>152</v>
      </c>
      <c r="C39" s="105"/>
      <c r="D39" s="105"/>
      <c r="E39" s="105"/>
      <c r="F39" s="104"/>
      <c r="G39" s="95">
        <f>Erittely!I83</f>
        <v>0</v>
      </c>
      <c r="H39" s="94"/>
      <c r="I39" s="68"/>
    </row>
    <row r="40" spans="1:9" ht="13.5">
      <c r="A40" s="28"/>
      <c r="B40" s="105" t="s">
        <v>52</v>
      </c>
      <c r="C40" s="105"/>
      <c r="D40" s="105"/>
      <c r="E40" s="105"/>
      <c r="F40" s="104"/>
      <c r="G40" s="95">
        <f>Erittely!I87</f>
        <v>0</v>
      </c>
      <c r="H40" s="94"/>
      <c r="I40" s="68"/>
    </row>
    <row r="41" spans="1:9" ht="13.5">
      <c r="A41" s="28"/>
      <c r="B41" s="105" t="s">
        <v>53</v>
      </c>
      <c r="C41" s="105"/>
      <c r="D41" s="105"/>
      <c r="E41" s="105"/>
      <c r="F41" s="104"/>
      <c r="G41" s="95">
        <f>Erittely!I90</f>
        <v>0</v>
      </c>
      <c r="H41" s="94"/>
      <c r="I41" s="68"/>
    </row>
    <row r="42" spans="1:9" ht="13.5">
      <c r="A42" s="28"/>
      <c r="B42" s="105" t="s">
        <v>54</v>
      </c>
      <c r="C42" s="105"/>
      <c r="D42" s="105"/>
      <c r="E42" s="105"/>
      <c r="F42" s="104"/>
      <c r="G42" s="95">
        <f>Erittely!I93</f>
        <v>0</v>
      </c>
      <c r="H42" s="94"/>
      <c r="I42" s="68"/>
    </row>
    <row r="43" spans="1:9" ht="13.5">
      <c r="A43" s="28"/>
      <c r="B43" s="105" t="s">
        <v>55</v>
      </c>
      <c r="C43" s="105"/>
      <c r="D43" s="105"/>
      <c r="E43" s="105"/>
      <c r="F43" s="104"/>
      <c r="G43" s="95">
        <f>Erittely!I96</f>
        <v>0</v>
      </c>
      <c r="H43" s="94"/>
      <c r="I43" s="68"/>
    </row>
    <row r="44" spans="1:9" ht="13.5">
      <c r="A44" s="28"/>
      <c r="B44" s="105" t="s">
        <v>56</v>
      </c>
      <c r="C44" s="105"/>
      <c r="D44" s="105"/>
      <c r="E44" s="105"/>
      <c r="F44" s="104"/>
      <c r="G44" s="95">
        <f>Erittely!I99</f>
        <v>0</v>
      </c>
      <c r="H44" s="94"/>
      <c r="I44" s="68"/>
    </row>
    <row r="45" spans="1:9" ht="13.5">
      <c r="A45" s="28"/>
      <c r="B45" s="105" t="s">
        <v>15</v>
      </c>
      <c r="C45" s="105"/>
      <c r="D45" s="105"/>
      <c r="E45" s="105"/>
      <c r="F45" s="104"/>
      <c r="G45" s="106">
        <f>Erittely!I64</f>
        <v>0</v>
      </c>
      <c r="H45" s="94"/>
      <c r="I45" s="68"/>
    </row>
    <row r="46" spans="1:9" ht="14.25" thickBot="1">
      <c r="A46" s="36"/>
      <c r="B46" s="107" t="s">
        <v>77</v>
      </c>
      <c r="C46" s="107"/>
      <c r="D46" s="107"/>
      <c r="E46" s="107"/>
      <c r="F46" s="104"/>
      <c r="G46" s="98"/>
      <c r="H46" s="97"/>
      <c r="I46" s="69"/>
    </row>
    <row r="47" spans="1:11" ht="15.75" customHeight="1" thickBot="1">
      <c r="A47" s="36"/>
      <c r="B47" s="108" t="s">
        <v>76</v>
      </c>
      <c r="C47" s="107"/>
      <c r="D47" s="107"/>
      <c r="E47" s="107"/>
      <c r="F47" s="100">
        <f>SUM(F18:F46)</f>
        <v>0</v>
      </c>
      <c r="G47" s="101">
        <f>Erittely!K100</f>
        <v>0</v>
      </c>
      <c r="H47" s="100">
        <f>F47-G47</f>
        <v>0</v>
      </c>
      <c r="I47" s="70">
        <f>IF(G47=0,0,H47/G47)</f>
        <v>0</v>
      </c>
      <c r="K47" s="7">
        <f>SUM(G18:G45)</f>
        <v>0</v>
      </c>
    </row>
    <row r="48" spans="1:9" ht="13.5">
      <c r="A48" s="28"/>
      <c r="B48" s="102"/>
      <c r="C48" s="105"/>
      <c r="D48" s="105"/>
      <c r="E48" s="105"/>
      <c r="F48" s="187"/>
      <c r="G48" s="95"/>
      <c r="H48" s="95"/>
      <c r="I48" s="58"/>
    </row>
    <row r="49" spans="1:9" ht="13.5">
      <c r="A49" s="28" t="str">
        <f>Erittely!A102</f>
        <v>03</v>
      </c>
      <c r="B49" s="102" t="s">
        <v>32</v>
      </c>
      <c r="C49" s="72"/>
      <c r="D49" s="72"/>
      <c r="E49" s="72"/>
      <c r="F49" s="188"/>
      <c r="G49" s="103"/>
      <c r="H49" s="103"/>
      <c r="I49" s="75"/>
    </row>
    <row r="50" spans="1:9" ht="13.5">
      <c r="A50" s="28"/>
      <c r="B50" s="72" t="s">
        <v>16</v>
      </c>
      <c r="C50" s="72"/>
      <c r="D50" s="72"/>
      <c r="E50" s="72"/>
      <c r="F50" s="104"/>
      <c r="G50" s="95">
        <f>Erittely!H103</f>
        <v>0</v>
      </c>
      <c r="H50" s="94"/>
      <c r="I50" s="68"/>
    </row>
    <row r="51" spans="1:9" ht="13.5">
      <c r="A51" s="28"/>
      <c r="B51" s="72" t="s">
        <v>13</v>
      </c>
      <c r="C51" s="72"/>
      <c r="D51" s="72"/>
      <c r="E51" s="72"/>
      <c r="F51" s="104"/>
      <c r="G51" s="95">
        <f>Erittely!H104</f>
        <v>0</v>
      </c>
      <c r="H51" s="94"/>
      <c r="I51" s="68"/>
    </row>
    <row r="52" spans="1:9" ht="13.5">
      <c r="A52" s="28"/>
      <c r="B52" s="72" t="s">
        <v>44</v>
      </c>
      <c r="C52" s="72"/>
      <c r="D52" s="72"/>
      <c r="E52" s="72"/>
      <c r="F52" s="104"/>
      <c r="G52" s="95">
        <f>Erittely!H105</f>
        <v>0</v>
      </c>
      <c r="H52" s="94"/>
      <c r="I52" s="68"/>
    </row>
    <row r="53" spans="1:9" ht="13.5">
      <c r="A53" s="28"/>
      <c r="B53" s="72" t="s">
        <v>39</v>
      </c>
      <c r="C53" s="72"/>
      <c r="D53" s="72"/>
      <c r="E53" s="72"/>
      <c r="F53" s="104"/>
      <c r="G53" s="95">
        <f>Erittely!H106</f>
        <v>0</v>
      </c>
      <c r="H53" s="94"/>
      <c r="I53" s="68"/>
    </row>
    <row r="54" spans="1:9" ht="13.5">
      <c r="A54" s="28"/>
      <c r="B54" s="72" t="s">
        <v>19</v>
      </c>
      <c r="C54" s="93"/>
      <c r="D54" s="93"/>
      <c r="E54" s="93"/>
      <c r="F54" s="104"/>
      <c r="G54" s="95">
        <f>Erittely!H107</f>
        <v>0</v>
      </c>
      <c r="H54" s="94"/>
      <c r="I54" s="68"/>
    </row>
    <row r="55" spans="1:9" ht="13.5">
      <c r="A55" s="28"/>
      <c r="B55" s="72" t="s">
        <v>14</v>
      </c>
      <c r="C55" s="72"/>
      <c r="D55" s="72"/>
      <c r="E55" s="72"/>
      <c r="F55" s="104"/>
      <c r="G55" s="95">
        <f>Erittely!H108</f>
        <v>0</v>
      </c>
      <c r="H55" s="94"/>
      <c r="I55" s="68"/>
    </row>
    <row r="56" spans="1:9" ht="13.5">
      <c r="A56" s="28"/>
      <c r="B56" s="72" t="s">
        <v>17</v>
      </c>
      <c r="C56" s="72"/>
      <c r="D56" s="72"/>
      <c r="E56" s="72"/>
      <c r="F56" s="104"/>
      <c r="G56" s="95">
        <f>Erittely!H109</f>
        <v>0</v>
      </c>
      <c r="H56" s="94"/>
      <c r="I56" s="68"/>
    </row>
    <row r="57" spans="1:9" ht="14.25" thickBot="1">
      <c r="A57" s="34"/>
      <c r="B57" s="107" t="s">
        <v>15</v>
      </c>
      <c r="C57" s="96"/>
      <c r="D57" s="96"/>
      <c r="E57" s="96"/>
      <c r="F57" s="104"/>
      <c r="G57" s="98">
        <f>Erittely!H110</f>
        <v>0</v>
      </c>
      <c r="H57" s="97"/>
      <c r="I57" s="69"/>
    </row>
    <row r="58" spans="1:11" ht="15.75" customHeight="1" thickBot="1">
      <c r="A58" s="109"/>
      <c r="B58" s="108" t="s">
        <v>31</v>
      </c>
      <c r="C58" s="109"/>
      <c r="D58" s="109"/>
      <c r="E58" s="109"/>
      <c r="F58" s="100">
        <f>SUM(F50:F57)</f>
        <v>0</v>
      </c>
      <c r="G58" s="101">
        <f>Erittely!K111</f>
        <v>0</v>
      </c>
      <c r="H58" s="100">
        <f>F58-G58</f>
        <v>0</v>
      </c>
      <c r="I58" s="70">
        <f>IF(G58=0,0,H58/G58)</f>
        <v>0</v>
      </c>
      <c r="K58" s="7">
        <f>SUM(G50:G57)</f>
        <v>0</v>
      </c>
    </row>
    <row r="59" spans="1:9" ht="13.5">
      <c r="A59" s="110"/>
      <c r="B59" s="102"/>
      <c r="C59" s="110"/>
      <c r="D59" s="110"/>
      <c r="E59" s="110"/>
      <c r="F59" s="187"/>
      <c r="G59" s="95"/>
      <c r="H59" s="95"/>
      <c r="I59" s="58"/>
    </row>
    <row r="60" spans="1:9" ht="13.5">
      <c r="A60" s="28" t="str">
        <f>Erittely!A113</f>
        <v>04</v>
      </c>
      <c r="B60" s="93" t="s">
        <v>38</v>
      </c>
      <c r="C60" s="93"/>
      <c r="D60" s="93"/>
      <c r="E60" s="93"/>
      <c r="F60" s="188"/>
      <c r="G60" s="103"/>
      <c r="H60" s="103"/>
      <c r="I60" s="75"/>
    </row>
    <row r="61" spans="1:9" ht="13.5">
      <c r="A61" s="28"/>
      <c r="B61" s="72" t="s">
        <v>8</v>
      </c>
      <c r="C61" s="82" t="s">
        <v>141</v>
      </c>
      <c r="D61" s="72"/>
      <c r="E61" s="72"/>
      <c r="F61" s="104"/>
      <c r="G61" s="95">
        <f>Erittely!H114</f>
        <v>0</v>
      </c>
      <c r="H61" s="94"/>
      <c r="I61" s="68"/>
    </row>
    <row r="62" spans="1:9" ht="13.5">
      <c r="A62" s="28"/>
      <c r="B62" s="72"/>
      <c r="C62" s="72" t="s">
        <v>35</v>
      </c>
      <c r="D62" s="72"/>
      <c r="E62" s="72"/>
      <c r="F62" s="104"/>
      <c r="G62" s="95">
        <f>Erittely!H115</f>
        <v>0</v>
      </c>
      <c r="H62" s="94"/>
      <c r="I62" s="68"/>
    </row>
    <row r="63" spans="1:9" ht="13.5">
      <c r="A63" s="28"/>
      <c r="B63" s="72" t="s">
        <v>34</v>
      </c>
      <c r="C63" s="82" t="s">
        <v>155</v>
      </c>
      <c r="D63" s="72"/>
      <c r="E63" s="72"/>
      <c r="F63" s="104"/>
      <c r="G63" s="95">
        <f>Erittely!H116</f>
        <v>0</v>
      </c>
      <c r="H63" s="94"/>
      <c r="I63" s="68"/>
    </row>
    <row r="64" spans="1:9" ht="13.5">
      <c r="A64" s="28"/>
      <c r="B64" s="72"/>
      <c r="C64" s="82" t="s">
        <v>156</v>
      </c>
      <c r="D64" s="72"/>
      <c r="E64" s="72"/>
      <c r="F64" s="104"/>
      <c r="G64" s="95">
        <f>Erittely!H117</f>
        <v>0</v>
      </c>
      <c r="H64" s="94"/>
      <c r="I64" s="68"/>
    </row>
    <row r="65" spans="1:9" ht="13.5">
      <c r="A65" s="28"/>
      <c r="B65" s="72"/>
      <c r="C65" s="82" t="s">
        <v>157</v>
      </c>
      <c r="D65" s="72"/>
      <c r="E65" s="72"/>
      <c r="F65" s="104"/>
      <c r="G65" s="95">
        <f>Erittely!H118</f>
        <v>0</v>
      </c>
      <c r="H65" s="94"/>
      <c r="I65" s="68"/>
    </row>
    <row r="66" spans="1:9" ht="13.5">
      <c r="A66" s="28"/>
      <c r="B66" s="72"/>
      <c r="C66" s="82" t="s">
        <v>35</v>
      </c>
      <c r="D66" s="72"/>
      <c r="E66" s="72"/>
      <c r="F66" s="104"/>
      <c r="G66" s="95">
        <f>Erittely!H119</f>
        <v>0</v>
      </c>
      <c r="H66" s="94"/>
      <c r="I66" s="68"/>
    </row>
    <row r="67" spans="1:9" ht="13.5">
      <c r="A67" s="28"/>
      <c r="B67" s="72"/>
      <c r="C67" s="82" t="s">
        <v>158</v>
      </c>
      <c r="D67" s="72"/>
      <c r="E67" s="72"/>
      <c r="F67" s="104"/>
      <c r="G67" s="95">
        <f>Erittely!H120</f>
        <v>0</v>
      </c>
      <c r="H67" s="94"/>
      <c r="I67" s="68"/>
    </row>
    <row r="68" spans="1:9" ht="13.5">
      <c r="A68" s="28"/>
      <c r="B68" s="72"/>
      <c r="C68" s="82" t="s">
        <v>159</v>
      </c>
      <c r="D68" s="72"/>
      <c r="E68" s="72"/>
      <c r="F68" s="104"/>
      <c r="G68" s="95">
        <f>Erittely!H121</f>
        <v>0</v>
      </c>
      <c r="H68" s="94"/>
      <c r="I68" s="68"/>
    </row>
    <row r="69" spans="1:9" ht="13.5">
      <c r="A69" s="28"/>
      <c r="B69" s="82" t="s">
        <v>160</v>
      </c>
      <c r="C69" s="85" t="s">
        <v>161</v>
      </c>
      <c r="D69" s="72"/>
      <c r="E69" s="72"/>
      <c r="F69" s="104"/>
      <c r="G69" s="95">
        <f>Erittely!H122</f>
        <v>0</v>
      </c>
      <c r="H69" s="94"/>
      <c r="I69" s="68"/>
    </row>
    <row r="70" spans="1:9" ht="13.5">
      <c r="A70" s="28"/>
      <c r="B70" s="82"/>
      <c r="C70" s="85" t="s">
        <v>163</v>
      </c>
      <c r="D70" s="72"/>
      <c r="E70" s="72"/>
      <c r="F70" s="104"/>
      <c r="G70" s="95">
        <f>Erittely!H123</f>
        <v>0</v>
      </c>
      <c r="H70" s="94"/>
      <c r="I70" s="68"/>
    </row>
    <row r="71" spans="1:9" ht="13.5">
      <c r="A71" s="28"/>
      <c r="B71" s="82"/>
      <c r="C71" s="82" t="s">
        <v>162</v>
      </c>
      <c r="D71" s="72"/>
      <c r="E71" s="72"/>
      <c r="F71" s="104"/>
      <c r="G71" s="95">
        <f>Erittely!H124</f>
        <v>0</v>
      </c>
      <c r="H71" s="94"/>
      <c r="I71" s="68"/>
    </row>
    <row r="72" spans="1:9" ht="13.5">
      <c r="A72" s="28"/>
      <c r="B72" s="72" t="s">
        <v>33</v>
      </c>
      <c r="C72" s="72" t="s">
        <v>47</v>
      </c>
      <c r="D72" s="72"/>
      <c r="E72" s="72"/>
      <c r="F72" s="104"/>
      <c r="G72" s="95">
        <f>Erittely!H125</f>
        <v>0</v>
      </c>
      <c r="H72" s="94"/>
      <c r="I72" s="68"/>
    </row>
    <row r="73" spans="1:9" ht="13.5">
      <c r="A73" s="28"/>
      <c r="B73" s="72"/>
      <c r="C73" s="72" t="s">
        <v>48</v>
      </c>
      <c r="D73" s="72"/>
      <c r="E73" s="72"/>
      <c r="F73" s="104"/>
      <c r="G73" s="95">
        <f>Erittely!H126</f>
        <v>0</v>
      </c>
      <c r="H73" s="94"/>
      <c r="I73" s="68"/>
    </row>
    <row r="74" spans="1:9" ht="13.5">
      <c r="A74" s="28"/>
      <c r="B74" s="72"/>
      <c r="C74" s="72" t="s">
        <v>49</v>
      </c>
      <c r="D74" s="72"/>
      <c r="E74" s="72"/>
      <c r="F74" s="104"/>
      <c r="G74" s="95">
        <f>Erittely!H127</f>
        <v>0</v>
      </c>
      <c r="H74" s="94"/>
      <c r="I74" s="68"/>
    </row>
    <row r="75" spans="1:9" ht="13.5">
      <c r="A75" s="28"/>
      <c r="B75" s="72"/>
      <c r="C75" s="72" t="s">
        <v>50</v>
      </c>
      <c r="D75" s="72"/>
      <c r="E75" s="72"/>
      <c r="F75" s="104"/>
      <c r="G75" s="95">
        <f>Erittely!H128</f>
        <v>0</v>
      </c>
      <c r="H75" s="94"/>
      <c r="I75" s="68"/>
    </row>
    <row r="76" spans="1:9" ht="13.5">
      <c r="A76" s="28"/>
      <c r="B76" s="72"/>
      <c r="C76" s="82" t="s">
        <v>142</v>
      </c>
      <c r="D76" s="72"/>
      <c r="E76" s="72"/>
      <c r="F76" s="104"/>
      <c r="G76" s="95">
        <f>Erittely!H129</f>
        <v>0</v>
      </c>
      <c r="H76" s="94"/>
      <c r="I76" s="68"/>
    </row>
    <row r="77" spans="1:9" ht="13.5">
      <c r="A77" s="28"/>
      <c r="B77" s="72"/>
      <c r="C77" s="72" t="s">
        <v>51</v>
      </c>
      <c r="D77" s="72"/>
      <c r="E77" s="72"/>
      <c r="F77" s="104"/>
      <c r="G77" s="95">
        <f>Erittely!H130</f>
        <v>0</v>
      </c>
      <c r="H77" s="94"/>
      <c r="I77" s="68"/>
    </row>
    <row r="78" spans="1:12" ht="13.5">
      <c r="A78" s="33"/>
      <c r="B78" s="72" t="s">
        <v>18</v>
      </c>
      <c r="C78" s="72"/>
      <c r="D78" s="72"/>
      <c r="E78" s="72"/>
      <c r="F78" s="104"/>
      <c r="G78" s="95">
        <f>Erittely!H131</f>
        <v>0</v>
      </c>
      <c r="H78" s="94"/>
      <c r="I78" s="68"/>
      <c r="L78" s="82"/>
    </row>
    <row r="79" spans="1:12" ht="13.5">
      <c r="A79" s="28"/>
      <c r="B79" s="105" t="s">
        <v>9</v>
      </c>
      <c r="C79" s="105"/>
      <c r="D79" s="105"/>
      <c r="E79" s="105"/>
      <c r="F79" s="104"/>
      <c r="G79" s="95">
        <f>Erittely!H132</f>
        <v>0</v>
      </c>
      <c r="H79" s="94"/>
      <c r="I79" s="68"/>
      <c r="L79" s="85"/>
    </row>
    <row r="80" spans="1:12" ht="13.5">
      <c r="A80" s="28"/>
      <c r="B80" s="105" t="s">
        <v>60</v>
      </c>
      <c r="C80" s="105"/>
      <c r="D80" s="105"/>
      <c r="E80" s="105"/>
      <c r="F80" s="104"/>
      <c r="G80" s="95">
        <f>Erittely!H133</f>
        <v>0</v>
      </c>
      <c r="H80" s="94"/>
      <c r="I80" s="68"/>
      <c r="L80" s="85"/>
    </row>
    <row r="81" spans="1:12" ht="13.5">
      <c r="A81" s="28"/>
      <c r="B81" s="105" t="s">
        <v>64</v>
      </c>
      <c r="C81" s="105"/>
      <c r="D81" s="105"/>
      <c r="E81" s="105"/>
      <c r="F81" s="104"/>
      <c r="G81" s="95">
        <f>Erittely!H134</f>
        <v>0</v>
      </c>
      <c r="H81" s="94"/>
      <c r="I81" s="68"/>
      <c r="L81" s="85"/>
    </row>
    <row r="82" spans="1:12" ht="13.5">
      <c r="A82" s="28"/>
      <c r="B82" s="85" t="s">
        <v>111</v>
      </c>
      <c r="C82" s="105"/>
      <c r="D82" s="105"/>
      <c r="E82" s="105"/>
      <c r="F82" s="104"/>
      <c r="G82" s="95">
        <f>Erittely!H135</f>
        <v>0</v>
      </c>
      <c r="H82" s="94"/>
      <c r="I82" s="68"/>
      <c r="L82" s="85"/>
    </row>
    <row r="83" spans="1:12" ht="13.5">
      <c r="A83" s="28"/>
      <c r="B83" s="85" t="s">
        <v>112</v>
      </c>
      <c r="C83" s="105"/>
      <c r="D83" s="105"/>
      <c r="E83" s="105"/>
      <c r="F83" s="104"/>
      <c r="G83" s="95">
        <f>Erittely!H136</f>
        <v>0</v>
      </c>
      <c r="H83" s="94"/>
      <c r="I83" s="68"/>
      <c r="L83" s="85"/>
    </row>
    <row r="84" spans="1:12" ht="13.5">
      <c r="A84" s="28"/>
      <c r="B84" s="85" t="s">
        <v>164</v>
      </c>
      <c r="C84" s="105"/>
      <c r="D84" s="105"/>
      <c r="E84" s="105"/>
      <c r="F84" s="104"/>
      <c r="G84" s="95">
        <f>Erittely!H137</f>
        <v>0</v>
      </c>
      <c r="H84" s="94"/>
      <c r="I84" s="68"/>
      <c r="L84" s="85"/>
    </row>
    <row r="85" spans="1:12" ht="13.5">
      <c r="A85" s="28"/>
      <c r="B85" s="105" t="s">
        <v>45</v>
      </c>
      <c r="C85" s="105" t="s">
        <v>57</v>
      </c>
      <c r="D85" s="105"/>
      <c r="E85" s="105"/>
      <c r="F85" s="104"/>
      <c r="G85" s="95">
        <f>Erittely!H138</f>
        <v>0</v>
      </c>
      <c r="H85" s="94"/>
      <c r="I85" s="68"/>
      <c r="L85" s="85"/>
    </row>
    <row r="86" spans="1:12" ht="13.5">
      <c r="A86" s="28"/>
      <c r="B86" s="105"/>
      <c r="C86" s="105" t="s">
        <v>58</v>
      </c>
      <c r="D86" s="105"/>
      <c r="E86" s="105"/>
      <c r="F86" s="104"/>
      <c r="G86" s="95">
        <f>Erittely!H139</f>
        <v>0</v>
      </c>
      <c r="H86" s="94"/>
      <c r="I86" s="68"/>
      <c r="L86" s="85"/>
    </row>
    <row r="87" spans="1:12" ht="13.5">
      <c r="A87" s="28"/>
      <c r="B87" s="105"/>
      <c r="C87" s="105" t="s">
        <v>59</v>
      </c>
      <c r="D87" s="105"/>
      <c r="E87" s="105"/>
      <c r="F87" s="104"/>
      <c r="G87" s="95">
        <f>Erittely!H140</f>
        <v>0</v>
      </c>
      <c r="H87" s="94"/>
      <c r="I87" s="68"/>
      <c r="L87" s="85"/>
    </row>
    <row r="88" spans="1:12" ht="13.5">
      <c r="A88" s="28"/>
      <c r="B88" s="105"/>
      <c r="C88" s="105" t="s">
        <v>61</v>
      </c>
      <c r="D88" s="105"/>
      <c r="E88" s="105"/>
      <c r="F88" s="104"/>
      <c r="G88" s="95">
        <f>Erittely!H141</f>
        <v>0</v>
      </c>
      <c r="H88" s="94"/>
      <c r="I88" s="68"/>
      <c r="L88" s="85"/>
    </row>
    <row r="89" spans="1:12" ht="13.5">
      <c r="A89" s="28"/>
      <c r="B89" s="105"/>
      <c r="C89" s="105" t="s">
        <v>83</v>
      </c>
      <c r="D89" s="105"/>
      <c r="E89" s="105"/>
      <c r="F89" s="104"/>
      <c r="G89" s="95">
        <f>Erittely!H142</f>
        <v>0</v>
      </c>
      <c r="H89" s="94"/>
      <c r="I89" s="68"/>
      <c r="L89" s="85"/>
    </row>
    <row r="90" spans="1:12" ht="13.5">
      <c r="A90" s="28"/>
      <c r="B90" s="105"/>
      <c r="C90" s="105" t="s">
        <v>62</v>
      </c>
      <c r="D90" s="105"/>
      <c r="E90" s="105"/>
      <c r="F90" s="104"/>
      <c r="G90" s="95">
        <f>Erittely!H143</f>
        <v>0</v>
      </c>
      <c r="H90" s="94"/>
      <c r="I90" s="68"/>
      <c r="L90" s="85"/>
    </row>
    <row r="91" spans="1:12" ht="13.5">
      <c r="A91" s="28"/>
      <c r="B91" s="105"/>
      <c r="C91" s="85" t="s">
        <v>81</v>
      </c>
      <c r="D91" s="105"/>
      <c r="E91" s="105"/>
      <c r="F91" s="104"/>
      <c r="G91" s="95">
        <f>Erittely!H144</f>
        <v>0</v>
      </c>
      <c r="H91" s="94"/>
      <c r="I91" s="68"/>
      <c r="L91" s="85"/>
    </row>
    <row r="92" spans="1:12" ht="13.5">
      <c r="A92" s="28"/>
      <c r="B92" s="105"/>
      <c r="C92" s="85" t="s">
        <v>82</v>
      </c>
      <c r="D92" s="105"/>
      <c r="E92" s="105"/>
      <c r="F92" s="104"/>
      <c r="G92" s="95">
        <f>Erittely!H145</f>
        <v>0</v>
      </c>
      <c r="H92" s="94"/>
      <c r="I92" s="68"/>
      <c r="L92" s="85"/>
    </row>
    <row r="93" spans="1:12" ht="13.5">
      <c r="A93" s="28"/>
      <c r="B93" s="105"/>
      <c r="C93" s="105" t="s">
        <v>63</v>
      </c>
      <c r="D93" s="105"/>
      <c r="E93" s="105"/>
      <c r="F93" s="104"/>
      <c r="G93" s="95">
        <f>Erittely!H146</f>
        <v>0</v>
      </c>
      <c r="H93" s="94"/>
      <c r="I93" s="68"/>
      <c r="L93" s="85"/>
    </row>
    <row r="94" spans="1:12" ht="13.5">
      <c r="A94" s="28"/>
      <c r="B94" s="105" t="s">
        <v>170</v>
      </c>
      <c r="C94" s="105"/>
      <c r="D94" s="105"/>
      <c r="E94" s="105"/>
      <c r="F94" s="104"/>
      <c r="G94" s="95">
        <f>Erittely!H147</f>
        <v>0</v>
      </c>
      <c r="H94" s="94"/>
      <c r="I94" s="68"/>
      <c r="L94" s="85"/>
    </row>
    <row r="95" spans="1:9" ht="14.25" thickBot="1">
      <c r="A95" s="34"/>
      <c r="B95" s="96" t="s">
        <v>15</v>
      </c>
      <c r="C95" s="96"/>
      <c r="D95" s="96"/>
      <c r="E95" s="96"/>
      <c r="F95" s="104"/>
      <c r="G95" s="95">
        <f>Erittely!H148</f>
        <v>0</v>
      </c>
      <c r="H95" s="97"/>
      <c r="I95" s="69"/>
    </row>
    <row r="96" spans="1:11" ht="15.75" customHeight="1" thickBot="1">
      <c r="A96" s="34"/>
      <c r="B96" s="99" t="s">
        <v>74</v>
      </c>
      <c r="C96" s="96"/>
      <c r="D96" s="96"/>
      <c r="E96" s="96"/>
      <c r="F96" s="100">
        <f>SUM(F61:F95)</f>
        <v>0</v>
      </c>
      <c r="G96" s="101">
        <f>Erittely!K149</f>
        <v>0</v>
      </c>
      <c r="H96" s="100">
        <f>F96-G96</f>
        <v>0</v>
      </c>
      <c r="I96" s="70">
        <f>IF(G96=0,0,H96/G96)</f>
        <v>0</v>
      </c>
      <c r="K96" s="7">
        <f>SUM(G61:G95)</f>
        <v>0</v>
      </c>
    </row>
    <row r="97" spans="1:11" ht="15.75" customHeight="1" thickBot="1">
      <c r="A97" s="111"/>
      <c r="B97" s="112" t="s">
        <v>10</v>
      </c>
      <c r="C97" s="112"/>
      <c r="D97" s="112"/>
      <c r="E97" s="112"/>
      <c r="F97" s="113">
        <f>F96+F58+F47+F15</f>
        <v>0</v>
      </c>
      <c r="G97" s="114">
        <f>Erittely!K150</f>
        <v>0</v>
      </c>
      <c r="H97" s="113">
        <f>F97-G97</f>
        <v>0</v>
      </c>
      <c r="I97" s="71">
        <f>IF(G97=0,0,H97/G97)</f>
        <v>0</v>
      </c>
      <c r="K97" s="7">
        <f>SUM(K9:K96)</f>
        <v>0</v>
      </c>
    </row>
    <row r="98" spans="1:9" ht="13.5">
      <c r="A98" s="37"/>
      <c r="B98" s="102"/>
      <c r="C98" s="102"/>
      <c r="D98" s="102"/>
      <c r="E98" s="102"/>
      <c r="F98" s="187"/>
      <c r="G98" s="95"/>
      <c r="H98" s="95"/>
      <c r="I98" s="58"/>
    </row>
  </sheetData>
  <sheetProtection sheet="1"/>
  <printOptions/>
  <pageMargins left="0.7874015748031497" right="0" top="0.5905511811023623" bottom="0.5905511811023623" header="0.5118110236220472" footer="0.5118110236220472"/>
  <pageSetup horizontalDpi="600" verticalDpi="600" orientation="portrait" paperSize="9" r:id="rId1"/>
  <headerFooter alignWithMargins="0">
    <oddHeader>&amp;R&amp;"Arial Narrow,Lihavoitu"&amp;9&amp;P/&amp;N&amp;"Arial,Normaali"
</oddHeader>
  </headerFooter>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1">
      <selection activeCell="J14" sqref="J14"/>
    </sheetView>
  </sheetViews>
  <sheetFormatPr defaultColWidth="9.140625" defaultRowHeight="12.75"/>
  <cols>
    <col min="1" max="1" width="2.28125" style="212" customWidth="1"/>
    <col min="2" max="2" width="29.421875" style="212" customWidth="1"/>
    <col min="3" max="5" width="10.7109375" style="212" customWidth="1"/>
    <col min="6" max="16384" width="9.140625" style="212" customWidth="1"/>
  </cols>
  <sheetData>
    <row r="1" spans="2:3" ht="15.75">
      <c r="B1" s="210" t="s">
        <v>123</v>
      </c>
      <c r="C1" s="211"/>
    </row>
    <row r="2" spans="2:3" ht="13.5">
      <c r="B2" s="213"/>
      <c r="C2" s="211"/>
    </row>
    <row r="3" spans="2:3" ht="13.5">
      <c r="B3" s="197" t="s">
        <v>0</v>
      </c>
      <c r="C3" s="214">
        <f>Erittely!C2</f>
        <v>0</v>
      </c>
    </row>
    <row r="4" spans="2:3" ht="13.5">
      <c r="B4" s="197" t="s">
        <v>1</v>
      </c>
      <c r="C4" s="214">
        <f>Erittely!C3</f>
        <v>0</v>
      </c>
    </row>
    <row r="5" spans="2:3" ht="14.25" thickBot="1">
      <c r="B5" s="211"/>
      <c r="C5" s="211"/>
    </row>
    <row r="6" spans="2:6" ht="13.5">
      <c r="B6" s="215" t="s">
        <v>138</v>
      </c>
      <c r="C6" s="216" t="s">
        <v>124</v>
      </c>
      <c r="D6" s="216" t="s">
        <v>125</v>
      </c>
      <c r="E6" s="217" t="s">
        <v>126</v>
      </c>
      <c r="F6" s="218" t="s">
        <v>126</v>
      </c>
    </row>
    <row r="7" spans="2:6" ht="13.5">
      <c r="B7" s="219"/>
      <c r="C7" s="220" t="s">
        <v>127</v>
      </c>
      <c r="D7" s="220"/>
      <c r="E7" s="221" t="s">
        <v>66</v>
      </c>
      <c r="F7" s="222" t="s">
        <v>73</v>
      </c>
    </row>
    <row r="8" spans="2:6" ht="15" customHeight="1">
      <c r="B8" s="223" t="s">
        <v>139</v>
      </c>
      <c r="C8" s="224">
        <f>LoppuselvitysErittely!F15</f>
        <v>0</v>
      </c>
      <c r="D8" s="224">
        <f>Erittely!I12</f>
        <v>0</v>
      </c>
      <c r="E8" s="224">
        <f>+C8-D8</f>
        <v>0</v>
      </c>
      <c r="F8" s="225">
        <f>IF(D8=0,0,E8/D8)</f>
        <v>0</v>
      </c>
    </row>
    <row r="9" spans="2:6" ht="15" customHeight="1">
      <c r="B9" s="223" t="s">
        <v>135</v>
      </c>
      <c r="C9" s="224">
        <f>LoppuselvitysErittely!F47</f>
        <v>0</v>
      </c>
      <c r="D9" s="224">
        <f>Erittely!I100</f>
        <v>0</v>
      </c>
      <c r="E9" s="224">
        <f>+C9-D9</f>
        <v>0</v>
      </c>
      <c r="F9" s="225">
        <f>IF(D9=0,0,E9/D9)</f>
        <v>0</v>
      </c>
    </row>
    <row r="10" spans="2:6" ht="15" customHeight="1">
      <c r="B10" s="226" t="s">
        <v>128</v>
      </c>
      <c r="C10" s="224">
        <f>LoppuselvitysErittely!F58</f>
        <v>0</v>
      </c>
      <c r="D10" s="224">
        <f>Erittely!I111</f>
        <v>0</v>
      </c>
      <c r="E10" s="224">
        <f>+C10-D10</f>
        <v>0</v>
      </c>
      <c r="F10" s="225">
        <f>IF(D10=0,0,E10/D10)</f>
        <v>0</v>
      </c>
    </row>
    <row r="11" spans="2:6" ht="15" customHeight="1" thickBot="1">
      <c r="B11" s="223" t="s">
        <v>136</v>
      </c>
      <c r="C11" s="224">
        <f>LoppuselvitysErittely!F96</f>
        <v>0</v>
      </c>
      <c r="D11" s="224">
        <f>Erittely!I149</f>
        <v>0</v>
      </c>
      <c r="E11" s="224">
        <f>+C11-D11</f>
        <v>0</v>
      </c>
      <c r="F11" s="225">
        <f>IF(D11=0,0,E11/D11)</f>
        <v>0</v>
      </c>
    </row>
    <row r="12" spans="2:9" ht="18" customHeight="1" thickBot="1">
      <c r="B12" s="247" t="s">
        <v>137</v>
      </c>
      <c r="C12" s="228">
        <f>LoppuselvitysErittely!F97</f>
        <v>0</v>
      </c>
      <c r="D12" s="228">
        <f>Erittely!I150</f>
        <v>0</v>
      </c>
      <c r="E12" s="228">
        <f>SUM(E8:E11)</f>
        <v>0</v>
      </c>
      <c r="F12" s="229">
        <f>IF(D12=0,0,E12/D12)</f>
        <v>0</v>
      </c>
      <c r="H12" s="248"/>
      <c r="I12" s="248"/>
    </row>
    <row r="13" spans="5:6" s="211" customFormat="1" ht="13.5">
      <c r="E13" s="213"/>
      <c r="F13" s="213"/>
    </row>
    <row r="14" spans="5:6" s="211" customFormat="1" ht="14.25" thickBot="1">
      <c r="E14" s="213"/>
      <c r="F14" s="213"/>
    </row>
    <row r="15" spans="2:6" s="211" customFormat="1" ht="16.5">
      <c r="B15" s="230" t="s">
        <v>129</v>
      </c>
      <c r="C15" s="231" t="s">
        <v>130</v>
      </c>
      <c r="D15" s="231" t="s">
        <v>131</v>
      </c>
      <c r="E15" s="217" t="s">
        <v>126</v>
      </c>
      <c r="F15" s="232" t="s">
        <v>126</v>
      </c>
    </row>
    <row r="16" spans="2:6" s="211" customFormat="1" ht="13.5">
      <c r="B16" s="233"/>
      <c r="C16" s="234"/>
      <c r="D16" s="234"/>
      <c r="E16" s="221" t="s">
        <v>66</v>
      </c>
      <c r="F16" s="235" t="s">
        <v>73</v>
      </c>
    </row>
    <row r="17" spans="2:6" s="211" customFormat="1" ht="15" customHeight="1">
      <c r="B17" s="236"/>
      <c r="C17" s="237"/>
      <c r="D17" s="237"/>
      <c r="E17" s="227">
        <f>+C17-D17</f>
        <v>0</v>
      </c>
      <c r="F17" s="225">
        <f aca="true" t="shared" si="0" ref="F17:F25">IF(D17=0,0,E17/D17)</f>
        <v>0</v>
      </c>
    </row>
    <row r="18" spans="2:6" s="211" customFormat="1" ht="15" customHeight="1">
      <c r="B18" s="236"/>
      <c r="C18" s="237"/>
      <c r="D18" s="237"/>
      <c r="E18" s="227">
        <f aca="true" t="shared" si="1" ref="E18:E24">+C18-D18</f>
        <v>0</v>
      </c>
      <c r="F18" s="225">
        <f t="shared" si="0"/>
        <v>0</v>
      </c>
    </row>
    <row r="19" spans="2:6" s="211" customFormat="1" ht="15" customHeight="1">
      <c r="B19" s="236"/>
      <c r="C19" s="237"/>
      <c r="D19" s="237"/>
      <c r="E19" s="227">
        <f t="shared" si="1"/>
        <v>0</v>
      </c>
      <c r="F19" s="225">
        <f t="shared" si="0"/>
        <v>0</v>
      </c>
    </row>
    <row r="20" spans="2:6" s="211" customFormat="1" ht="15" customHeight="1">
      <c r="B20" s="236"/>
      <c r="C20" s="237"/>
      <c r="D20" s="237"/>
      <c r="E20" s="227">
        <f t="shared" si="1"/>
        <v>0</v>
      </c>
      <c r="F20" s="225">
        <f t="shared" si="0"/>
        <v>0</v>
      </c>
    </row>
    <row r="21" spans="2:6" s="211" customFormat="1" ht="15" customHeight="1">
      <c r="B21" s="236"/>
      <c r="C21" s="237"/>
      <c r="D21" s="237"/>
      <c r="E21" s="227">
        <f t="shared" si="1"/>
        <v>0</v>
      </c>
      <c r="F21" s="225">
        <f t="shared" si="0"/>
        <v>0</v>
      </c>
    </row>
    <row r="22" spans="2:6" s="211" customFormat="1" ht="15" customHeight="1">
      <c r="B22" s="236"/>
      <c r="C22" s="237"/>
      <c r="D22" s="237"/>
      <c r="E22" s="227">
        <f t="shared" si="1"/>
        <v>0</v>
      </c>
      <c r="F22" s="225">
        <f t="shared" si="0"/>
        <v>0</v>
      </c>
    </row>
    <row r="23" spans="1:6" s="211" customFormat="1" ht="15" customHeight="1">
      <c r="A23" s="238"/>
      <c r="B23" s="236"/>
      <c r="C23" s="237"/>
      <c r="D23" s="237"/>
      <c r="E23" s="227">
        <f t="shared" si="1"/>
        <v>0</v>
      </c>
      <c r="F23" s="225">
        <f t="shared" si="0"/>
        <v>0</v>
      </c>
    </row>
    <row r="24" spans="1:6" s="211" customFormat="1" ht="15" customHeight="1" thickBot="1">
      <c r="A24" s="238"/>
      <c r="B24" s="239"/>
      <c r="C24" s="240"/>
      <c r="D24" s="240"/>
      <c r="E24" s="227">
        <f t="shared" si="1"/>
        <v>0</v>
      </c>
      <c r="F24" s="241">
        <f t="shared" si="0"/>
        <v>0</v>
      </c>
    </row>
    <row r="25" spans="2:6" s="242" customFormat="1" ht="18" customHeight="1" thickBot="1">
      <c r="B25" s="243" t="s">
        <v>132</v>
      </c>
      <c r="C25" s="244">
        <f>SUM(C17:C24)</f>
        <v>0</v>
      </c>
      <c r="D25" s="244">
        <f>SUM(D17:D24)</f>
        <v>0</v>
      </c>
      <c r="E25" s="244">
        <f>SUM(E17:E24)</f>
        <v>0</v>
      </c>
      <c r="F25" s="229">
        <f t="shared" si="0"/>
        <v>0</v>
      </c>
    </row>
    <row r="26" s="211" customFormat="1" ht="13.5"/>
    <row r="27" s="211" customFormat="1" ht="13.5"/>
    <row r="28" s="211" customFormat="1" ht="13.5">
      <c r="B28" s="211" t="s">
        <v>133</v>
      </c>
    </row>
    <row r="29" s="211" customFormat="1" ht="13.5"/>
    <row r="30" s="211" customFormat="1" ht="13.5"/>
    <row r="31" spans="2:5" s="211" customFormat="1" ht="13.5">
      <c r="B31" s="211" t="s">
        <v>143</v>
      </c>
      <c r="C31" s="245"/>
      <c r="D31" s="245"/>
      <c r="E31" s="245"/>
    </row>
    <row r="32" s="211" customFormat="1" ht="13.5">
      <c r="C32" s="211" t="s">
        <v>134</v>
      </c>
    </row>
    <row r="33" s="211" customFormat="1" ht="13.5"/>
    <row r="34" s="211" customFormat="1" ht="13.5">
      <c r="B34" s="253" t="s">
        <v>144</v>
      </c>
    </row>
    <row r="35" spans="2:5" s="211" customFormat="1" ht="13.5">
      <c r="B35" s="255" t="s">
        <v>145</v>
      </c>
      <c r="C35" s="256"/>
      <c r="D35" s="256"/>
      <c r="E35" s="256"/>
    </row>
    <row r="36" s="211" customFormat="1" ht="13.5">
      <c r="B36" s="246" t="s">
        <v>146</v>
      </c>
    </row>
    <row r="37" s="211" customFormat="1" ht="13.5">
      <c r="B37" s="254" t="s">
        <v>147</v>
      </c>
    </row>
    <row r="38" s="211" customFormat="1" ht="13.5"/>
  </sheetData>
  <sheetProtection sheet="1" objects="1" scenarios="1" formatCells="0" insertRows="0" deleteRows="0"/>
  <printOptions/>
  <pageMargins left="0.7874015748031497" right="0" top="0.5905511811023623" bottom="0"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Koskelo</cp:lastModifiedBy>
  <cp:lastPrinted>2021-09-07T07:00:35Z</cp:lastPrinted>
  <dcterms:created xsi:type="dcterms:W3CDTF">2006-03-20T13:15:56Z</dcterms:created>
  <dcterms:modified xsi:type="dcterms:W3CDTF">2021-09-15T13:28:00Z</dcterms:modified>
  <cp:category/>
  <cp:version/>
  <cp:contentType/>
  <cp:contentStatus/>
</cp:coreProperties>
</file>